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\\홍성옥\kcs(322gb)\1_등록조직\등록안내\2019년도 등록안내\"/>
    </mc:Choice>
  </mc:AlternateContent>
  <bookViews>
    <workbookView xWindow="0" yWindow="0" windowWidth="25200" windowHeight="11835"/>
  </bookViews>
  <sheets>
    <sheet name="Sheet1" sheetId="1" r:id="rId1"/>
    <sheet name="Sheet2" sheetId="2" state="hidden" r:id="rId2"/>
  </sheets>
  <definedNames>
    <definedName name="_xlnm.Print_Area" localSheetId="0">Sheet1!$A$1:$L$124</definedName>
    <definedName name="_xlnm.Print_Titles" localSheetId="0">Sheet1!$32:$32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4" i="1" l="1"/>
  <c r="D14" i="2" s="1"/>
  <c r="O34" i="1"/>
  <c r="A14" i="2" s="1"/>
  <c r="P34" i="1"/>
  <c r="B14" i="2" s="1"/>
  <c r="Q34" i="1"/>
  <c r="C14" i="2" s="1"/>
  <c r="N35" i="1"/>
  <c r="D15" i="2" s="1"/>
  <c r="O35" i="1"/>
  <c r="A15" i="2" s="1"/>
  <c r="P35" i="1"/>
  <c r="B15" i="2" s="1"/>
  <c r="Q35" i="1"/>
  <c r="C15" i="2" s="1"/>
  <c r="N36" i="1"/>
  <c r="D16" i="2" s="1"/>
  <c r="O36" i="1"/>
  <c r="P36" i="1"/>
  <c r="B16" i="2" s="1"/>
  <c r="Q36" i="1"/>
  <c r="C16" i="2" s="1"/>
  <c r="N37" i="1"/>
  <c r="D17" i="2" s="1"/>
  <c r="O37" i="1"/>
  <c r="A17" i="2" s="1"/>
  <c r="P37" i="1"/>
  <c r="B17" i="2" s="1"/>
  <c r="Q37" i="1"/>
  <c r="C17" i="2" s="1"/>
  <c r="N38" i="1"/>
  <c r="D18" i="2" s="1"/>
  <c r="O38" i="1"/>
  <c r="A18" i="2" s="1"/>
  <c r="P38" i="1"/>
  <c r="B18" i="2" s="1"/>
  <c r="Q38" i="1"/>
  <c r="C18" i="2" s="1"/>
  <c r="N39" i="1"/>
  <c r="D19" i="2" s="1"/>
  <c r="O39" i="1"/>
  <c r="A19" i="2" s="1"/>
  <c r="P39" i="1"/>
  <c r="B19" i="2" s="1"/>
  <c r="Q39" i="1"/>
  <c r="C19" i="2" s="1"/>
  <c r="N40" i="1"/>
  <c r="D20" i="2" s="1"/>
  <c r="O40" i="1"/>
  <c r="A20" i="2" s="1"/>
  <c r="P40" i="1"/>
  <c r="B20" i="2" s="1"/>
  <c r="Q40" i="1"/>
  <c r="C20" i="2" s="1"/>
  <c r="N41" i="1"/>
  <c r="D21" i="2" s="1"/>
  <c r="O41" i="1"/>
  <c r="A21" i="2" s="1"/>
  <c r="P41" i="1"/>
  <c r="B21" i="2" s="1"/>
  <c r="Q41" i="1"/>
  <c r="C21" i="2" s="1"/>
  <c r="N42" i="1"/>
  <c r="D22" i="2" s="1"/>
  <c r="O42" i="1"/>
  <c r="A22" i="2" s="1"/>
  <c r="P42" i="1"/>
  <c r="B22" i="2" s="1"/>
  <c r="Q42" i="1"/>
  <c r="C22" i="2" s="1"/>
  <c r="N43" i="1"/>
  <c r="D23" i="2" s="1"/>
  <c r="O43" i="1"/>
  <c r="A23" i="2" s="1"/>
  <c r="P43" i="1"/>
  <c r="B23" i="2" s="1"/>
  <c r="Q43" i="1"/>
  <c r="C23" i="2" s="1"/>
  <c r="N44" i="1"/>
  <c r="D24" i="2" s="1"/>
  <c r="O44" i="1"/>
  <c r="A24" i="2" s="1"/>
  <c r="P44" i="1"/>
  <c r="B24" i="2" s="1"/>
  <c r="Q44" i="1"/>
  <c r="C24" i="2" s="1"/>
  <c r="N45" i="1"/>
  <c r="D25" i="2" s="1"/>
  <c r="O45" i="1"/>
  <c r="A25" i="2" s="1"/>
  <c r="P45" i="1"/>
  <c r="B25" i="2" s="1"/>
  <c r="Q45" i="1"/>
  <c r="C25" i="2" s="1"/>
  <c r="N46" i="1"/>
  <c r="D26" i="2" s="1"/>
  <c r="O46" i="1"/>
  <c r="A26" i="2" s="1"/>
  <c r="P46" i="1"/>
  <c r="B26" i="2" s="1"/>
  <c r="Q46" i="1"/>
  <c r="C26" i="2" s="1"/>
  <c r="N47" i="1"/>
  <c r="D27" i="2" s="1"/>
  <c r="O47" i="1"/>
  <c r="A27" i="2" s="1"/>
  <c r="P47" i="1"/>
  <c r="B27" i="2" s="1"/>
  <c r="Q47" i="1"/>
  <c r="C27" i="2" s="1"/>
  <c r="N48" i="1"/>
  <c r="D28" i="2" s="1"/>
  <c r="O48" i="1"/>
  <c r="A28" i="2" s="1"/>
  <c r="P48" i="1"/>
  <c r="B28" i="2" s="1"/>
  <c r="Q48" i="1"/>
  <c r="C28" i="2" s="1"/>
  <c r="N49" i="1"/>
  <c r="D29" i="2" s="1"/>
  <c r="O49" i="1"/>
  <c r="A29" i="2" s="1"/>
  <c r="P49" i="1"/>
  <c r="B29" i="2" s="1"/>
  <c r="Q49" i="1"/>
  <c r="C29" i="2" s="1"/>
  <c r="N50" i="1"/>
  <c r="D30" i="2" s="1"/>
  <c r="O50" i="1"/>
  <c r="A30" i="2" s="1"/>
  <c r="P50" i="1"/>
  <c r="B30" i="2" s="1"/>
  <c r="Q50" i="1"/>
  <c r="C30" i="2" s="1"/>
  <c r="N51" i="1"/>
  <c r="D31" i="2" s="1"/>
  <c r="O51" i="1"/>
  <c r="A31" i="2" s="1"/>
  <c r="P51" i="1"/>
  <c r="B31" i="2" s="1"/>
  <c r="Q51" i="1"/>
  <c r="C31" i="2" s="1"/>
  <c r="N52" i="1"/>
  <c r="D32" i="2" s="1"/>
  <c r="O52" i="1"/>
  <c r="A32" i="2" s="1"/>
  <c r="P52" i="1"/>
  <c r="B32" i="2" s="1"/>
  <c r="Q52" i="1"/>
  <c r="C32" i="2" s="1"/>
  <c r="N53" i="1"/>
  <c r="D33" i="2" s="1"/>
  <c r="O53" i="1"/>
  <c r="A33" i="2" s="1"/>
  <c r="P53" i="1"/>
  <c r="B33" i="2" s="1"/>
  <c r="Q53" i="1"/>
  <c r="C33" i="2" s="1"/>
  <c r="N54" i="1"/>
  <c r="D34" i="2" s="1"/>
  <c r="O54" i="1"/>
  <c r="A34" i="2" s="1"/>
  <c r="P54" i="1"/>
  <c r="B34" i="2" s="1"/>
  <c r="Q54" i="1"/>
  <c r="C34" i="2" s="1"/>
  <c r="N55" i="1"/>
  <c r="D35" i="2" s="1"/>
  <c r="O55" i="1"/>
  <c r="A35" i="2" s="1"/>
  <c r="P55" i="1"/>
  <c r="B35" i="2" s="1"/>
  <c r="Q55" i="1"/>
  <c r="C35" i="2" s="1"/>
  <c r="N56" i="1"/>
  <c r="D36" i="2" s="1"/>
  <c r="O56" i="1"/>
  <c r="A36" i="2" s="1"/>
  <c r="P56" i="1"/>
  <c r="B36" i="2" s="1"/>
  <c r="Q56" i="1"/>
  <c r="C36" i="2" s="1"/>
  <c r="N57" i="1"/>
  <c r="D37" i="2" s="1"/>
  <c r="O57" i="1"/>
  <c r="A37" i="2" s="1"/>
  <c r="P57" i="1"/>
  <c r="B37" i="2" s="1"/>
  <c r="Q57" i="1"/>
  <c r="C37" i="2" s="1"/>
  <c r="N58" i="1"/>
  <c r="D38" i="2" s="1"/>
  <c r="O58" i="1"/>
  <c r="A38" i="2" s="1"/>
  <c r="P58" i="1"/>
  <c r="B38" i="2" s="1"/>
  <c r="Q58" i="1"/>
  <c r="C38" i="2" s="1"/>
  <c r="N59" i="1"/>
  <c r="D39" i="2" s="1"/>
  <c r="O59" i="1"/>
  <c r="A39" i="2" s="1"/>
  <c r="P59" i="1"/>
  <c r="B39" i="2" s="1"/>
  <c r="Q59" i="1"/>
  <c r="C39" i="2" s="1"/>
  <c r="N60" i="1"/>
  <c r="D40" i="2" s="1"/>
  <c r="O60" i="1"/>
  <c r="A40" i="2" s="1"/>
  <c r="P60" i="1"/>
  <c r="B40" i="2" s="1"/>
  <c r="Q60" i="1"/>
  <c r="C40" i="2" s="1"/>
  <c r="N61" i="1"/>
  <c r="D41" i="2" s="1"/>
  <c r="O61" i="1"/>
  <c r="A41" i="2" s="1"/>
  <c r="P61" i="1"/>
  <c r="B41" i="2" s="1"/>
  <c r="Q61" i="1"/>
  <c r="C41" i="2" s="1"/>
  <c r="N62" i="1"/>
  <c r="D42" i="2" s="1"/>
  <c r="O62" i="1"/>
  <c r="A42" i="2" s="1"/>
  <c r="P62" i="1"/>
  <c r="B42" i="2" s="1"/>
  <c r="Q62" i="1"/>
  <c r="C42" i="2" s="1"/>
  <c r="N63" i="1"/>
  <c r="D43" i="2" s="1"/>
  <c r="O63" i="1"/>
  <c r="A43" i="2" s="1"/>
  <c r="P63" i="1"/>
  <c r="B43" i="2" s="1"/>
  <c r="Q63" i="1"/>
  <c r="C43" i="2" s="1"/>
  <c r="N64" i="1"/>
  <c r="D44" i="2" s="1"/>
  <c r="O64" i="1"/>
  <c r="A44" i="2" s="1"/>
  <c r="P64" i="1"/>
  <c r="B44" i="2" s="1"/>
  <c r="Q64" i="1"/>
  <c r="C44" i="2" s="1"/>
  <c r="N65" i="1"/>
  <c r="D45" i="2" s="1"/>
  <c r="O65" i="1"/>
  <c r="A45" i="2" s="1"/>
  <c r="P65" i="1"/>
  <c r="B45" i="2" s="1"/>
  <c r="Q65" i="1"/>
  <c r="C45" i="2" s="1"/>
  <c r="N66" i="1"/>
  <c r="D46" i="2" s="1"/>
  <c r="O66" i="1"/>
  <c r="A46" i="2" s="1"/>
  <c r="P66" i="1"/>
  <c r="B46" i="2" s="1"/>
  <c r="Q66" i="1"/>
  <c r="C46" i="2" s="1"/>
  <c r="N67" i="1"/>
  <c r="D47" i="2" s="1"/>
  <c r="O67" i="1"/>
  <c r="A47" i="2" s="1"/>
  <c r="P67" i="1"/>
  <c r="B47" i="2" s="1"/>
  <c r="Q67" i="1"/>
  <c r="C47" i="2" s="1"/>
  <c r="N68" i="1"/>
  <c r="D48" i="2" s="1"/>
  <c r="O68" i="1"/>
  <c r="A48" i="2" s="1"/>
  <c r="P68" i="1"/>
  <c r="B48" i="2" s="1"/>
  <c r="Q68" i="1"/>
  <c r="C48" i="2" s="1"/>
  <c r="N69" i="1"/>
  <c r="D49" i="2" s="1"/>
  <c r="O69" i="1"/>
  <c r="A49" i="2" s="1"/>
  <c r="P69" i="1"/>
  <c r="B49" i="2" s="1"/>
  <c r="Q69" i="1"/>
  <c r="C49" i="2" s="1"/>
  <c r="N70" i="1"/>
  <c r="D50" i="2" s="1"/>
  <c r="O70" i="1"/>
  <c r="A50" i="2" s="1"/>
  <c r="P70" i="1"/>
  <c r="B50" i="2" s="1"/>
  <c r="Q70" i="1"/>
  <c r="C50" i="2" s="1"/>
  <c r="N71" i="1"/>
  <c r="D51" i="2" s="1"/>
  <c r="O71" i="1"/>
  <c r="A51" i="2" s="1"/>
  <c r="P71" i="1"/>
  <c r="B51" i="2" s="1"/>
  <c r="Q71" i="1"/>
  <c r="C51" i="2" s="1"/>
  <c r="N72" i="1"/>
  <c r="D52" i="2" s="1"/>
  <c r="O72" i="1"/>
  <c r="A52" i="2" s="1"/>
  <c r="P72" i="1"/>
  <c r="B52" i="2" s="1"/>
  <c r="Q72" i="1"/>
  <c r="C52" i="2" s="1"/>
  <c r="N73" i="1"/>
  <c r="D53" i="2" s="1"/>
  <c r="O73" i="1"/>
  <c r="A53" i="2" s="1"/>
  <c r="P73" i="1"/>
  <c r="B53" i="2" s="1"/>
  <c r="Q73" i="1"/>
  <c r="C53" i="2" s="1"/>
  <c r="N74" i="1"/>
  <c r="D54" i="2" s="1"/>
  <c r="O74" i="1"/>
  <c r="A54" i="2" s="1"/>
  <c r="P74" i="1"/>
  <c r="B54" i="2" s="1"/>
  <c r="Q74" i="1"/>
  <c r="C54" i="2" s="1"/>
  <c r="N75" i="1"/>
  <c r="D55" i="2" s="1"/>
  <c r="O75" i="1"/>
  <c r="A55" i="2" s="1"/>
  <c r="P75" i="1"/>
  <c r="B55" i="2" s="1"/>
  <c r="Q75" i="1"/>
  <c r="C55" i="2" s="1"/>
  <c r="N76" i="1"/>
  <c r="D56" i="2" s="1"/>
  <c r="O76" i="1"/>
  <c r="A56" i="2" s="1"/>
  <c r="P76" i="1"/>
  <c r="B56" i="2" s="1"/>
  <c r="Q76" i="1"/>
  <c r="C56" i="2" s="1"/>
  <c r="N77" i="1"/>
  <c r="D57" i="2" s="1"/>
  <c r="O77" i="1"/>
  <c r="A57" i="2" s="1"/>
  <c r="P77" i="1"/>
  <c r="B57" i="2" s="1"/>
  <c r="Q77" i="1"/>
  <c r="C57" i="2" s="1"/>
  <c r="N78" i="1"/>
  <c r="D58" i="2" s="1"/>
  <c r="O78" i="1"/>
  <c r="A58" i="2" s="1"/>
  <c r="P78" i="1"/>
  <c r="B58" i="2" s="1"/>
  <c r="Q78" i="1"/>
  <c r="C58" i="2" s="1"/>
  <c r="N79" i="1"/>
  <c r="D59" i="2" s="1"/>
  <c r="O79" i="1"/>
  <c r="A59" i="2" s="1"/>
  <c r="P79" i="1"/>
  <c r="B59" i="2" s="1"/>
  <c r="Q79" i="1"/>
  <c r="C59" i="2" s="1"/>
  <c r="N80" i="1"/>
  <c r="D60" i="2" s="1"/>
  <c r="O80" i="1"/>
  <c r="A60" i="2" s="1"/>
  <c r="P80" i="1"/>
  <c r="B60" i="2" s="1"/>
  <c r="Q80" i="1"/>
  <c r="C60" i="2" s="1"/>
  <c r="N81" i="1"/>
  <c r="D61" i="2" s="1"/>
  <c r="O81" i="1"/>
  <c r="A61" i="2" s="1"/>
  <c r="P81" i="1"/>
  <c r="B61" i="2" s="1"/>
  <c r="Q81" i="1"/>
  <c r="C61" i="2" s="1"/>
  <c r="N82" i="1"/>
  <c r="D62" i="2" s="1"/>
  <c r="O82" i="1"/>
  <c r="A62" i="2" s="1"/>
  <c r="P82" i="1"/>
  <c r="B62" i="2" s="1"/>
  <c r="Q82" i="1"/>
  <c r="C62" i="2" s="1"/>
  <c r="N83" i="1"/>
  <c r="D63" i="2" s="1"/>
  <c r="O83" i="1"/>
  <c r="A63" i="2" s="1"/>
  <c r="P83" i="1"/>
  <c r="B63" i="2" s="1"/>
  <c r="Q83" i="1"/>
  <c r="C63" i="2" s="1"/>
  <c r="N84" i="1"/>
  <c r="D64" i="2" s="1"/>
  <c r="O84" i="1"/>
  <c r="A64" i="2" s="1"/>
  <c r="P84" i="1"/>
  <c r="B64" i="2" s="1"/>
  <c r="Q84" i="1"/>
  <c r="C64" i="2" s="1"/>
  <c r="N85" i="1"/>
  <c r="D65" i="2" s="1"/>
  <c r="O85" i="1"/>
  <c r="A65" i="2" s="1"/>
  <c r="P85" i="1"/>
  <c r="B65" i="2" s="1"/>
  <c r="Q85" i="1"/>
  <c r="C65" i="2" s="1"/>
  <c r="N86" i="1"/>
  <c r="D66" i="2" s="1"/>
  <c r="O86" i="1"/>
  <c r="A66" i="2" s="1"/>
  <c r="P86" i="1"/>
  <c r="B66" i="2" s="1"/>
  <c r="Q86" i="1"/>
  <c r="C66" i="2" s="1"/>
  <c r="N87" i="1"/>
  <c r="D67" i="2" s="1"/>
  <c r="O87" i="1"/>
  <c r="A67" i="2" s="1"/>
  <c r="P87" i="1"/>
  <c r="B67" i="2" s="1"/>
  <c r="Q87" i="1"/>
  <c r="C67" i="2" s="1"/>
  <c r="N88" i="1"/>
  <c r="D68" i="2" s="1"/>
  <c r="O88" i="1"/>
  <c r="A68" i="2" s="1"/>
  <c r="P88" i="1"/>
  <c r="B68" i="2" s="1"/>
  <c r="Q88" i="1"/>
  <c r="C68" i="2" s="1"/>
  <c r="N89" i="1"/>
  <c r="D69" i="2" s="1"/>
  <c r="O89" i="1"/>
  <c r="A69" i="2" s="1"/>
  <c r="P89" i="1"/>
  <c r="B69" i="2" s="1"/>
  <c r="Q89" i="1"/>
  <c r="C69" i="2" s="1"/>
  <c r="N90" i="1"/>
  <c r="D70" i="2" s="1"/>
  <c r="O90" i="1"/>
  <c r="A70" i="2" s="1"/>
  <c r="P90" i="1"/>
  <c r="B70" i="2" s="1"/>
  <c r="Q90" i="1"/>
  <c r="C70" i="2" s="1"/>
  <c r="N91" i="1"/>
  <c r="D71" i="2" s="1"/>
  <c r="O91" i="1"/>
  <c r="A71" i="2" s="1"/>
  <c r="P91" i="1"/>
  <c r="B71" i="2" s="1"/>
  <c r="Q91" i="1"/>
  <c r="C71" i="2" s="1"/>
  <c r="N92" i="1"/>
  <c r="D72" i="2" s="1"/>
  <c r="O92" i="1"/>
  <c r="A72" i="2" s="1"/>
  <c r="P92" i="1"/>
  <c r="B72" i="2" s="1"/>
  <c r="Q92" i="1"/>
  <c r="C72" i="2" s="1"/>
  <c r="N93" i="1"/>
  <c r="D73" i="2" s="1"/>
  <c r="O93" i="1"/>
  <c r="A73" i="2" s="1"/>
  <c r="P93" i="1"/>
  <c r="B73" i="2" s="1"/>
  <c r="Q93" i="1"/>
  <c r="C73" i="2" s="1"/>
  <c r="N94" i="1"/>
  <c r="D74" i="2" s="1"/>
  <c r="O94" i="1"/>
  <c r="A74" i="2" s="1"/>
  <c r="P94" i="1"/>
  <c r="B74" i="2" s="1"/>
  <c r="Q94" i="1"/>
  <c r="C74" i="2" s="1"/>
  <c r="N95" i="1"/>
  <c r="D75" i="2" s="1"/>
  <c r="O95" i="1"/>
  <c r="A75" i="2" s="1"/>
  <c r="P95" i="1"/>
  <c r="B75" i="2" s="1"/>
  <c r="Q95" i="1"/>
  <c r="C75" i="2" s="1"/>
  <c r="N96" i="1"/>
  <c r="D76" i="2" s="1"/>
  <c r="O96" i="1"/>
  <c r="A76" i="2" s="1"/>
  <c r="P96" i="1"/>
  <c r="B76" i="2" s="1"/>
  <c r="Q96" i="1"/>
  <c r="C76" i="2" s="1"/>
  <c r="N97" i="1"/>
  <c r="D77" i="2" s="1"/>
  <c r="O97" i="1"/>
  <c r="A77" i="2" s="1"/>
  <c r="P97" i="1"/>
  <c r="B77" i="2" s="1"/>
  <c r="Q97" i="1"/>
  <c r="C77" i="2" s="1"/>
  <c r="N98" i="1"/>
  <c r="D78" i="2" s="1"/>
  <c r="O98" i="1"/>
  <c r="A78" i="2" s="1"/>
  <c r="P98" i="1"/>
  <c r="B78" i="2" s="1"/>
  <c r="Q98" i="1"/>
  <c r="C78" i="2" s="1"/>
  <c r="N99" i="1"/>
  <c r="D79" i="2" s="1"/>
  <c r="O99" i="1"/>
  <c r="A79" i="2" s="1"/>
  <c r="P99" i="1"/>
  <c r="B79" i="2" s="1"/>
  <c r="Q99" i="1"/>
  <c r="C79" i="2" s="1"/>
  <c r="N100" i="1"/>
  <c r="D80" i="2" s="1"/>
  <c r="O100" i="1"/>
  <c r="A80" i="2" s="1"/>
  <c r="P100" i="1"/>
  <c r="B80" i="2" s="1"/>
  <c r="Q100" i="1"/>
  <c r="C80" i="2" s="1"/>
  <c r="N101" i="1"/>
  <c r="D81" i="2" s="1"/>
  <c r="O101" i="1"/>
  <c r="A81" i="2" s="1"/>
  <c r="P101" i="1"/>
  <c r="B81" i="2" s="1"/>
  <c r="Q101" i="1"/>
  <c r="C81" i="2" s="1"/>
  <c r="N102" i="1"/>
  <c r="D82" i="2" s="1"/>
  <c r="O102" i="1"/>
  <c r="A82" i="2" s="1"/>
  <c r="P102" i="1"/>
  <c r="B82" i="2" s="1"/>
  <c r="Q102" i="1"/>
  <c r="C82" i="2" s="1"/>
  <c r="N103" i="1"/>
  <c r="D83" i="2" s="1"/>
  <c r="O103" i="1"/>
  <c r="A83" i="2" s="1"/>
  <c r="P103" i="1"/>
  <c r="B83" i="2" s="1"/>
  <c r="Q103" i="1"/>
  <c r="C83" i="2" s="1"/>
  <c r="N104" i="1"/>
  <c r="D84" i="2" s="1"/>
  <c r="O104" i="1"/>
  <c r="A84" i="2" s="1"/>
  <c r="P104" i="1"/>
  <c r="B84" i="2" s="1"/>
  <c r="Q104" i="1"/>
  <c r="C84" i="2" s="1"/>
  <c r="N105" i="1"/>
  <c r="D85" i="2" s="1"/>
  <c r="O105" i="1"/>
  <c r="A85" i="2" s="1"/>
  <c r="P105" i="1"/>
  <c r="B85" i="2" s="1"/>
  <c r="Q105" i="1"/>
  <c r="C85" i="2" s="1"/>
  <c r="N106" i="1"/>
  <c r="D86" i="2" s="1"/>
  <c r="O106" i="1"/>
  <c r="A86" i="2" s="1"/>
  <c r="P106" i="1"/>
  <c r="B86" i="2" s="1"/>
  <c r="Q106" i="1"/>
  <c r="C86" i="2" s="1"/>
  <c r="N107" i="1"/>
  <c r="D87" i="2" s="1"/>
  <c r="O107" i="1"/>
  <c r="A87" i="2" s="1"/>
  <c r="P107" i="1"/>
  <c r="B87" i="2" s="1"/>
  <c r="Q107" i="1"/>
  <c r="C87" i="2" s="1"/>
  <c r="N108" i="1"/>
  <c r="D88" i="2" s="1"/>
  <c r="O108" i="1"/>
  <c r="A88" i="2" s="1"/>
  <c r="P108" i="1"/>
  <c r="B88" i="2" s="1"/>
  <c r="Q108" i="1"/>
  <c r="C88" i="2" s="1"/>
  <c r="N109" i="1"/>
  <c r="D89" i="2" s="1"/>
  <c r="O109" i="1"/>
  <c r="A89" i="2" s="1"/>
  <c r="P109" i="1"/>
  <c r="B89" i="2" s="1"/>
  <c r="Q109" i="1"/>
  <c r="C89" i="2" s="1"/>
  <c r="N110" i="1"/>
  <c r="D90" i="2" s="1"/>
  <c r="O110" i="1"/>
  <c r="A90" i="2" s="1"/>
  <c r="P110" i="1"/>
  <c r="B90" i="2" s="1"/>
  <c r="Q110" i="1"/>
  <c r="C90" i="2" s="1"/>
  <c r="N111" i="1"/>
  <c r="D91" i="2" s="1"/>
  <c r="O111" i="1"/>
  <c r="A91" i="2" s="1"/>
  <c r="P111" i="1"/>
  <c r="B91" i="2" s="1"/>
  <c r="Q111" i="1"/>
  <c r="C91" i="2" s="1"/>
  <c r="N112" i="1"/>
  <c r="D92" i="2" s="1"/>
  <c r="O112" i="1"/>
  <c r="A92" i="2" s="1"/>
  <c r="P112" i="1"/>
  <c r="B92" i="2" s="1"/>
  <c r="Q112" i="1"/>
  <c r="C92" i="2" s="1"/>
  <c r="N113" i="1"/>
  <c r="D93" i="2" s="1"/>
  <c r="O113" i="1"/>
  <c r="A93" i="2" s="1"/>
  <c r="P113" i="1"/>
  <c r="B93" i="2" s="1"/>
  <c r="Q113" i="1"/>
  <c r="C93" i="2" s="1"/>
  <c r="N114" i="1"/>
  <c r="D94" i="2" s="1"/>
  <c r="O114" i="1"/>
  <c r="A94" i="2" s="1"/>
  <c r="P114" i="1"/>
  <c r="B94" i="2" s="1"/>
  <c r="Q114" i="1"/>
  <c r="C94" i="2" s="1"/>
  <c r="N115" i="1"/>
  <c r="D95" i="2" s="1"/>
  <c r="O115" i="1"/>
  <c r="A95" i="2" s="1"/>
  <c r="P115" i="1"/>
  <c r="B95" i="2" s="1"/>
  <c r="Q115" i="1"/>
  <c r="C95" i="2" s="1"/>
  <c r="N116" i="1"/>
  <c r="D96" i="2" s="1"/>
  <c r="O116" i="1"/>
  <c r="A96" i="2" s="1"/>
  <c r="P116" i="1"/>
  <c r="B96" i="2" s="1"/>
  <c r="Q116" i="1"/>
  <c r="C96" i="2" s="1"/>
  <c r="N117" i="1"/>
  <c r="D97" i="2" s="1"/>
  <c r="O117" i="1"/>
  <c r="A97" i="2" s="1"/>
  <c r="P117" i="1"/>
  <c r="B97" i="2" s="1"/>
  <c r="Q117" i="1"/>
  <c r="C97" i="2" s="1"/>
  <c r="N118" i="1"/>
  <c r="D98" i="2" s="1"/>
  <c r="O118" i="1"/>
  <c r="A98" i="2" s="1"/>
  <c r="P118" i="1"/>
  <c r="B98" i="2" s="1"/>
  <c r="Q118" i="1"/>
  <c r="C98" i="2" s="1"/>
  <c r="N119" i="1"/>
  <c r="D99" i="2" s="1"/>
  <c r="O119" i="1"/>
  <c r="A99" i="2" s="1"/>
  <c r="P119" i="1"/>
  <c r="B99" i="2" s="1"/>
  <c r="Q119" i="1"/>
  <c r="C99" i="2" s="1"/>
  <c r="N120" i="1"/>
  <c r="D100" i="2" s="1"/>
  <c r="O120" i="1"/>
  <c r="A100" i="2" s="1"/>
  <c r="P120" i="1"/>
  <c r="B100" i="2" s="1"/>
  <c r="Q120" i="1"/>
  <c r="C100" i="2" s="1"/>
  <c r="N121" i="1"/>
  <c r="D101" i="2" s="1"/>
  <c r="O121" i="1"/>
  <c r="A101" i="2" s="1"/>
  <c r="P121" i="1"/>
  <c r="B101" i="2" s="1"/>
  <c r="Q121" i="1"/>
  <c r="C101" i="2" s="1"/>
  <c r="N122" i="1"/>
  <c r="D102" i="2" s="1"/>
  <c r="O122" i="1"/>
  <c r="A102" i="2" s="1"/>
  <c r="P122" i="1"/>
  <c r="B102" i="2" s="1"/>
  <c r="Q122" i="1"/>
  <c r="C102" i="2" s="1"/>
  <c r="N123" i="1"/>
  <c r="D103" i="2" s="1"/>
  <c r="O123" i="1"/>
  <c r="A103" i="2" s="1"/>
  <c r="P123" i="1"/>
  <c r="B103" i="2" s="1"/>
  <c r="Q123" i="1"/>
  <c r="C103" i="2" s="1"/>
  <c r="N124" i="1"/>
  <c r="D104" i="2" s="1"/>
  <c r="O124" i="1"/>
  <c r="A104" i="2" s="1"/>
  <c r="P124" i="1"/>
  <c r="B104" i="2" s="1"/>
  <c r="Q124" i="1"/>
  <c r="C104" i="2" s="1"/>
  <c r="D105" i="2"/>
  <c r="A105" i="2"/>
  <c r="B105" i="2"/>
  <c r="C105" i="2"/>
  <c r="R124" i="1" l="1"/>
  <c r="S124" i="1"/>
  <c r="J124" i="1" s="1"/>
  <c r="R123" i="1"/>
  <c r="S123" i="1"/>
  <c r="J123" i="1" s="1"/>
  <c r="R122" i="1"/>
  <c r="S122" i="1"/>
  <c r="J122" i="1" s="1"/>
  <c r="R121" i="1"/>
  <c r="S121" i="1"/>
  <c r="J121" i="1" s="1"/>
  <c r="R120" i="1"/>
  <c r="S120" i="1"/>
  <c r="J120" i="1" s="1"/>
  <c r="R119" i="1"/>
  <c r="S119" i="1"/>
  <c r="J119" i="1" s="1"/>
  <c r="R118" i="1"/>
  <c r="S118" i="1"/>
  <c r="J118" i="1" s="1"/>
  <c r="R117" i="1"/>
  <c r="S117" i="1"/>
  <c r="J117" i="1" s="1"/>
  <c r="R116" i="1"/>
  <c r="S116" i="1"/>
  <c r="J116" i="1" s="1"/>
  <c r="R115" i="1"/>
  <c r="S115" i="1"/>
  <c r="J115" i="1" s="1"/>
  <c r="R114" i="1"/>
  <c r="S114" i="1"/>
  <c r="J114" i="1" s="1"/>
  <c r="R113" i="1"/>
  <c r="S113" i="1"/>
  <c r="J113" i="1" s="1"/>
  <c r="R112" i="1"/>
  <c r="S112" i="1"/>
  <c r="J112" i="1" s="1"/>
  <c r="R111" i="1"/>
  <c r="S111" i="1"/>
  <c r="J111" i="1" s="1"/>
  <c r="R110" i="1"/>
  <c r="S110" i="1"/>
  <c r="R109" i="1"/>
  <c r="S109" i="1"/>
  <c r="J109" i="1" s="1"/>
  <c r="R108" i="1"/>
  <c r="S108" i="1"/>
  <c r="J108" i="1" s="1"/>
  <c r="R107" i="1"/>
  <c r="S107" i="1"/>
  <c r="J107" i="1" s="1"/>
  <c r="R106" i="1"/>
  <c r="S106" i="1"/>
  <c r="J106" i="1" s="1"/>
  <c r="R105" i="1"/>
  <c r="S105" i="1"/>
  <c r="R104" i="1"/>
  <c r="S104" i="1"/>
  <c r="J104" i="1" s="1"/>
  <c r="R103" i="1"/>
  <c r="S103" i="1"/>
  <c r="J103" i="1" s="1"/>
  <c r="R102" i="1"/>
  <c r="S102" i="1"/>
  <c r="J102" i="1" s="1"/>
  <c r="R101" i="1"/>
  <c r="S101" i="1"/>
  <c r="J101" i="1" s="1"/>
  <c r="R100" i="1"/>
  <c r="S100" i="1"/>
  <c r="J100" i="1" s="1"/>
  <c r="R99" i="1"/>
  <c r="S99" i="1"/>
  <c r="J99" i="1" s="1"/>
  <c r="R98" i="1"/>
  <c r="S98" i="1"/>
  <c r="J98" i="1" s="1"/>
  <c r="R97" i="1"/>
  <c r="S97" i="1"/>
  <c r="J97" i="1" s="1"/>
  <c r="R96" i="1"/>
  <c r="S96" i="1"/>
  <c r="J96" i="1" s="1"/>
  <c r="R95" i="1"/>
  <c r="S95" i="1"/>
  <c r="J95" i="1" s="1"/>
  <c r="R94" i="1"/>
  <c r="S94" i="1"/>
  <c r="J94" i="1" s="1"/>
  <c r="R93" i="1"/>
  <c r="S93" i="1"/>
  <c r="J93" i="1" s="1"/>
  <c r="R92" i="1"/>
  <c r="S92" i="1"/>
  <c r="J92" i="1" s="1"/>
  <c r="R91" i="1"/>
  <c r="S91" i="1"/>
  <c r="J91" i="1" s="1"/>
  <c r="R90" i="1"/>
  <c r="S90" i="1"/>
  <c r="J90" i="1" s="1"/>
  <c r="R89" i="1"/>
  <c r="S89" i="1"/>
  <c r="J89" i="1" s="1"/>
  <c r="R88" i="1"/>
  <c r="S88" i="1"/>
  <c r="R87" i="1"/>
  <c r="S87" i="1"/>
  <c r="J87" i="1" s="1"/>
  <c r="R86" i="1"/>
  <c r="S86" i="1"/>
  <c r="J86" i="1" s="1"/>
  <c r="R85" i="1"/>
  <c r="S85" i="1"/>
  <c r="J85" i="1" s="1"/>
  <c r="R84" i="1"/>
  <c r="S84" i="1"/>
  <c r="J84" i="1" s="1"/>
  <c r="R83" i="1"/>
  <c r="S83" i="1"/>
  <c r="J83" i="1" s="1"/>
  <c r="R82" i="1"/>
  <c r="S82" i="1"/>
  <c r="J82" i="1" s="1"/>
  <c r="R81" i="1"/>
  <c r="S81" i="1"/>
  <c r="J81" i="1" s="1"/>
  <c r="R80" i="1"/>
  <c r="S80" i="1"/>
  <c r="J80" i="1" s="1"/>
  <c r="R79" i="1"/>
  <c r="S79" i="1"/>
  <c r="J79" i="1" s="1"/>
  <c r="R78" i="1"/>
  <c r="S78" i="1"/>
  <c r="J78" i="1" s="1"/>
  <c r="R77" i="1"/>
  <c r="S77" i="1"/>
  <c r="J77" i="1" s="1"/>
  <c r="R76" i="1"/>
  <c r="S76" i="1"/>
  <c r="J76" i="1" s="1"/>
  <c r="R75" i="1"/>
  <c r="S75" i="1"/>
  <c r="J75" i="1" s="1"/>
  <c r="R74" i="1"/>
  <c r="S74" i="1"/>
  <c r="J74" i="1" s="1"/>
  <c r="R73" i="1"/>
  <c r="S73" i="1"/>
  <c r="J73" i="1" s="1"/>
  <c r="R72" i="1"/>
  <c r="S72" i="1"/>
  <c r="J72" i="1" s="1"/>
  <c r="R71" i="1"/>
  <c r="S71" i="1"/>
  <c r="J71" i="1" s="1"/>
  <c r="R70" i="1"/>
  <c r="S70" i="1"/>
  <c r="J70" i="1" s="1"/>
  <c r="R69" i="1"/>
  <c r="S69" i="1"/>
  <c r="J69" i="1" s="1"/>
  <c r="R68" i="1"/>
  <c r="S68" i="1"/>
  <c r="J68" i="1" s="1"/>
  <c r="R67" i="1"/>
  <c r="S67" i="1"/>
  <c r="J67" i="1" s="1"/>
  <c r="R66" i="1"/>
  <c r="S66" i="1"/>
  <c r="J66" i="1" s="1"/>
  <c r="R65" i="1"/>
  <c r="S65" i="1"/>
  <c r="R64" i="1"/>
  <c r="S64" i="1"/>
  <c r="J64" i="1" s="1"/>
  <c r="R63" i="1"/>
  <c r="S63" i="1"/>
  <c r="J63" i="1" s="1"/>
  <c r="R62" i="1"/>
  <c r="S62" i="1"/>
  <c r="J62" i="1" s="1"/>
  <c r="R61" i="1"/>
  <c r="S61" i="1"/>
  <c r="J61" i="1" s="1"/>
  <c r="R60" i="1"/>
  <c r="S60" i="1"/>
  <c r="J60" i="1" s="1"/>
  <c r="R59" i="1"/>
  <c r="S59" i="1"/>
  <c r="J59" i="1" s="1"/>
  <c r="R58" i="1"/>
  <c r="S58" i="1"/>
  <c r="J58" i="1" s="1"/>
  <c r="R57" i="1"/>
  <c r="S57" i="1"/>
  <c r="J57" i="1" s="1"/>
  <c r="R56" i="1"/>
  <c r="S56" i="1"/>
  <c r="R55" i="1"/>
  <c r="S55" i="1"/>
  <c r="J55" i="1" s="1"/>
  <c r="R54" i="1"/>
  <c r="S54" i="1"/>
  <c r="J54" i="1" s="1"/>
  <c r="R53" i="1"/>
  <c r="S53" i="1"/>
  <c r="J53" i="1" s="1"/>
  <c r="R52" i="1"/>
  <c r="S52" i="1"/>
  <c r="J52" i="1" s="1"/>
  <c r="R51" i="1"/>
  <c r="S51" i="1"/>
  <c r="J51" i="1" s="1"/>
  <c r="R50" i="1"/>
  <c r="S50" i="1"/>
  <c r="J50" i="1" s="1"/>
  <c r="R49" i="1"/>
  <c r="S49" i="1"/>
  <c r="J49" i="1" s="1"/>
  <c r="R48" i="1"/>
  <c r="S48" i="1"/>
  <c r="J48" i="1" s="1"/>
  <c r="R39" i="1"/>
  <c r="S39" i="1"/>
  <c r="J39" i="1" s="1"/>
  <c r="R38" i="1"/>
  <c r="S38" i="1"/>
  <c r="R37" i="1"/>
  <c r="S37" i="1"/>
  <c r="J37" i="1" s="1"/>
  <c r="R35" i="1"/>
  <c r="S35" i="1"/>
  <c r="J35" i="1" s="1"/>
  <c r="R34" i="1"/>
  <c r="S34" i="1"/>
  <c r="R44" i="1"/>
  <c r="I44" i="1" s="1"/>
  <c r="S44" i="1"/>
  <c r="J44" i="1" s="1"/>
  <c r="S47" i="1"/>
  <c r="R47" i="1"/>
  <c r="I47" i="1" s="1"/>
  <c r="S43" i="1"/>
  <c r="J43" i="1" s="1"/>
  <c r="R43" i="1"/>
  <c r="I43" i="1" s="1"/>
  <c r="R42" i="1"/>
  <c r="I42" i="1" s="1"/>
  <c r="S42" i="1"/>
  <c r="J42" i="1" s="1"/>
  <c r="R41" i="1"/>
  <c r="S41" i="1"/>
  <c r="J41" i="1" s="1"/>
  <c r="R40" i="1"/>
  <c r="S40" i="1"/>
  <c r="J40" i="1" s="1"/>
  <c r="R46" i="1"/>
  <c r="I46" i="1" s="1"/>
  <c r="S46" i="1"/>
  <c r="J46" i="1" s="1"/>
  <c r="R45" i="1"/>
  <c r="I45" i="1" s="1"/>
  <c r="S45" i="1"/>
  <c r="J45" i="1" s="1"/>
  <c r="I123" i="1"/>
  <c r="I121" i="1"/>
  <c r="I119" i="1"/>
  <c r="I117" i="1"/>
  <c r="I116" i="1"/>
  <c r="I115" i="1"/>
  <c r="I114" i="1"/>
  <c r="I113" i="1"/>
  <c r="I112" i="1"/>
  <c r="I111" i="1"/>
  <c r="I110" i="1"/>
  <c r="J110" i="1"/>
  <c r="I109" i="1"/>
  <c r="I108" i="1"/>
  <c r="I107" i="1"/>
  <c r="I106" i="1"/>
  <c r="I105" i="1"/>
  <c r="I104" i="1"/>
  <c r="I103" i="1"/>
  <c r="I102" i="1"/>
  <c r="I101" i="1"/>
  <c r="I100" i="1"/>
  <c r="I98" i="1"/>
  <c r="I97" i="1"/>
  <c r="I96" i="1"/>
  <c r="I95" i="1"/>
  <c r="I94" i="1"/>
  <c r="I93" i="1"/>
  <c r="I92" i="1"/>
  <c r="I91" i="1"/>
  <c r="I90" i="1"/>
  <c r="I89" i="1"/>
  <c r="I88" i="1"/>
  <c r="J88" i="1"/>
  <c r="I87" i="1"/>
  <c r="I86" i="1"/>
  <c r="I85" i="1"/>
  <c r="I84" i="1"/>
  <c r="I83" i="1"/>
  <c r="I82" i="1"/>
  <c r="I81" i="1"/>
  <c r="I80" i="1"/>
  <c r="I79" i="1"/>
  <c r="I78" i="1"/>
  <c r="I77" i="1"/>
  <c r="I76" i="1"/>
  <c r="I120" i="1"/>
  <c r="I75" i="1"/>
  <c r="I74" i="1"/>
  <c r="I72" i="1"/>
  <c r="I71" i="1"/>
  <c r="I70" i="1"/>
  <c r="I69" i="1"/>
  <c r="I68" i="1"/>
  <c r="I67" i="1"/>
  <c r="I66" i="1"/>
  <c r="I64" i="1"/>
  <c r="I63" i="1"/>
  <c r="I62" i="1"/>
  <c r="I61" i="1"/>
  <c r="I60" i="1"/>
  <c r="I59" i="1"/>
  <c r="I58" i="1"/>
  <c r="I57" i="1"/>
  <c r="I56" i="1"/>
  <c r="J56" i="1"/>
  <c r="I55" i="1"/>
  <c r="I54" i="1"/>
  <c r="I53" i="1"/>
  <c r="I52" i="1"/>
  <c r="I51" i="1"/>
  <c r="I50" i="1"/>
  <c r="I49" i="1"/>
  <c r="I48" i="1"/>
  <c r="I41" i="1"/>
  <c r="I40" i="1"/>
  <c r="I39" i="1"/>
  <c r="J65" i="1"/>
  <c r="I124" i="1"/>
  <c r="I122" i="1"/>
  <c r="J47" i="1"/>
  <c r="I35" i="1"/>
  <c r="I37" i="1"/>
  <c r="A16" i="2"/>
  <c r="I99" i="1"/>
  <c r="I118" i="1"/>
  <c r="I73" i="1"/>
  <c r="I65" i="1"/>
  <c r="J105" i="1"/>
  <c r="R36" i="1" l="1"/>
  <c r="S36" i="1"/>
  <c r="J36" i="1" s="1"/>
  <c r="K121" i="1"/>
  <c r="K123" i="1"/>
  <c r="K69" i="1"/>
  <c r="K124" i="1"/>
  <c r="K80" i="1"/>
  <c r="K86" i="1"/>
  <c r="K112" i="1"/>
  <c r="K122" i="1"/>
  <c r="I36" i="1"/>
  <c r="K35" i="1"/>
  <c r="K84" i="1"/>
  <c r="K52" i="1"/>
  <c r="K99" i="1"/>
  <c r="K66" i="1"/>
  <c r="K46" i="1"/>
  <c r="K62" i="1"/>
  <c r="K74" i="1"/>
  <c r="K110" i="1"/>
  <c r="K116" i="1"/>
  <c r="K94" i="1"/>
  <c r="K58" i="1"/>
  <c r="K54" i="1"/>
  <c r="K114" i="1"/>
  <c r="K106" i="1"/>
  <c r="K65" i="1"/>
  <c r="K97" i="1"/>
  <c r="K53" i="1"/>
  <c r="K107" i="1"/>
  <c r="K109" i="1"/>
  <c r="K51" i="1"/>
  <c r="K64" i="1"/>
  <c r="K100" i="1"/>
  <c r="K42" i="1"/>
  <c r="K88" i="1"/>
  <c r="K118" i="1"/>
  <c r="K76" i="1"/>
  <c r="K57" i="1"/>
  <c r="K70" i="1"/>
  <c r="K90" i="1"/>
  <c r="K50" i="1"/>
  <c r="K45" i="1"/>
  <c r="K92" i="1"/>
  <c r="K82" i="1"/>
  <c r="K108" i="1"/>
  <c r="K85" i="1"/>
  <c r="K98" i="1"/>
  <c r="K78" i="1"/>
  <c r="K73" i="1"/>
  <c r="K37" i="1"/>
  <c r="K120" i="1"/>
  <c r="K96" i="1"/>
  <c r="K55" i="1"/>
  <c r="K102" i="1"/>
  <c r="K95" i="1"/>
  <c r="K63" i="1"/>
  <c r="K43" i="1"/>
  <c r="K56" i="1"/>
  <c r="K48" i="1"/>
  <c r="K60" i="1"/>
  <c r="K105" i="1"/>
  <c r="K59" i="1"/>
  <c r="K91" i="1"/>
  <c r="K113" i="1"/>
  <c r="K117" i="1"/>
  <c r="K72" i="1"/>
  <c r="K71" i="1"/>
  <c r="K103" i="1"/>
  <c r="K40" i="1"/>
  <c r="K93" i="1"/>
  <c r="K68" i="1"/>
  <c r="K39" i="1"/>
  <c r="K44" i="1"/>
  <c r="K61" i="1"/>
  <c r="K75" i="1"/>
  <c r="K77" i="1"/>
  <c r="K83" i="1"/>
  <c r="K104" i="1"/>
  <c r="K79" i="1"/>
  <c r="K111" i="1"/>
  <c r="K47" i="1"/>
  <c r="K49" i="1"/>
  <c r="K41" i="1"/>
  <c r="K67" i="1"/>
  <c r="K81" i="1"/>
  <c r="K115" i="1"/>
  <c r="K89" i="1"/>
  <c r="K87" i="1"/>
  <c r="K119" i="1"/>
  <c r="K101" i="1"/>
  <c r="K36" i="1" l="1"/>
  <c r="I34" i="1"/>
  <c r="J34" i="1"/>
  <c r="J38" i="1"/>
  <c r="I38" i="1"/>
  <c r="O33" i="1"/>
  <c r="A13" i="2" s="1"/>
  <c r="N33" i="1"/>
  <c r="D13" i="2" s="1"/>
  <c r="Q33" i="1"/>
  <c r="C13" i="2" s="1"/>
  <c r="P33" i="1"/>
  <c r="B13" i="2" s="1"/>
  <c r="S33" i="1" l="1"/>
  <c r="R33" i="1"/>
  <c r="K38" i="1"/>
  <c r="K34" i="1"/>
  <c r="J33" i="1" l="1"/>
  <c r="J8" i="1" s="1"/>
  <c r="A33" i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I33" i="1" l="1"/>
  <c r="J7" i="1" s="1"/>
  <c r="K33" i="1" l="1"/>
</calcChain>
</file>

<file path=xl/sharedStrings.xml><?xml version="1.0" encoding="utf-8"?>
<sst xmlns="http://schemas.openxmlformats.org/spreadsheetml/2006/main" count="155" uniqueCount="124">
  <si>
    <t>No</t>
    <phoneticPr fontId="2" type="noConversion"/>
  </si>
  <si>
    <t>이름</t>
    <phoneticPr fontId="2" type="noConversion"/>
  </si>
  <si>
    <t>성별</t>
    <phoneticPr fontId="2" type="noConversion"/>
  </si>
  <si>
    <t>신규</t>
    <phoneticPr fontId="2" type="noConversion"/>
  </si>
  <si>
    <t>계속</t>
    <phoneticPr fontId="2" type="noConversion"/>
  </si>
  <si>
    <t>걸스카우트만</t>
    <phoneticPr fontId="2" type="noConversion"/>
  </si>
  <si>
    <t>걸스카우트위주</t>
    <phoneticPr fontId="2" type="noConversion"/>
  </si>
  <si>
    <t>컵스카우트</t>
    <phoneticPr fontId="2" type="noConversion"/>
  </si>
  <si>
    <t>스카우트</t>
    <phoneticPr fontId="2" type="noConversion"/>
  </si>
  <si>
    <t>벤처스카우트</t>
    <phoneticPr fontId="2" type="noConversion"/>
  </si>
  <si>
    <t>로버스카우트</t>
    <phoneticPr fontId="2" type="noConversion"/>
  </si>
  <si>
    <t>지도자</t>
    <phoneticPr fontId="2" type="noConversion"/>
  </si>
  <si>
    <t>비버스카우트</t>
    <phoneticPr fontId="2" type="noConversion"/>
  </si>
  <si>
    <t>초록별대</t>
    <phoneticPr fontId="2" type="noConversion"/>
  </si>
  <si>
    <t>개나리대</t>
    <phoneticPr fontId="2" type="noConversion"/>
  </si>
  <si>
    <t>진달래대</t>
    <phoneticPr fontId="2" type="noConversion"/>
  </si>
  <si>
    <t>소녀대</t>
    <phoneticPr fontId="2" type="noConversion"/>
  </si>
  <si>
    <t>연장대</t>
    <phoneticPr fontId="2" type="noConversion"/>
  </si>
  <si>
    <t>연구대</t>
    <phoneticPr fontId="2" type="noConversion"/>
  </si>
  <si>
    <t>지도자</t>
    <phoneticPr fontId="2" type="noConversion"/>
  </si>
  <si>
    <t>남자</t>
    <phoneticPr fontId="2" type="noConversion"/>
  </si>
  <si>
    <t>여자</t>
    <phoneticPr fontId="2" type="noConversion"/>
  </si>
  <si>
    <t>등록구분</t>
    <phoneticPr fontId="2" type="noConversion"/>
  </si>
  <si>
    <t>걸스카우트</t>
    <phoneticPr fontId="2" type="noConversion"/>
  </si>
  <si>
    <t>스카우트등록비</t>
    <phoneticPr fontId="2" type="noConversion"/>
  </si>
  <si>
    <t>걸스카우트등록비</t>
    <phoneticPr fontId="2" type="noConversion"/>
  </si>
  <si>
    <t>등록비합계</t>
    <phoneticPr fontId="2" type="noConversion"/>
  </si>
  <si>
    <t>면제구분</t>
    <phoneticPr fontId="2" type="noConversion"/>
  </si>
  <si>
    <t>사회적배려</t>
    <phoneticPr fontId="2" type="noConversion"/>
  </si>
  <si>
    <t>부육성위원장</t>
    <phoneticPr fontId="2" type="noConversion"/>
  </si>
  <si>
    <t>육성위원장</t>
    <phoneticPr fontId="2" type="noConversion"/>
  </si>
  <si>
    <t>면제없음</t>
    <phoneticPr fontId="2" type="noConversion"/>
  </si>
  <si>
    <t>스카우트</t>
    <phoneticPr fontId="2" type="noConversion"/>
  </si>
  <si>
    <t>구분</t>
    <phoneticPr fontId="2" type="noConversion"/>
  </si>
  <si>
    <t>등록비</t>
    <phoneticPr fontId="2" type="noConversion"/>
  </si>
  <si>
    <t>이중등록비</t>
    <phoneticPr fontId="2" type="noConversion"/>
  </si>
  <si>
    <t>걸스카우트</t>
    <phoneticPr fontId="2" type="noConversion"/>
  </si>
  <si>
    <t>스카우트위주</t>
    <phoneticPr fontId="2" type="noConversion"/>
  </si>
  <si>
    <t>스카우트만</t>
    <phoneticPr fontId="2" type="noConversion"/>
  </si>
  <si>
    <t>개인정보처리동의</t>
    <phoneticPr fontId="2" type="noConversion"/>
  </si>
  <si>
    <t>사회적(이중)</t>
    <phoneticPr fontId="2" type="noConversion"/>
  </si>
  <si>
    <t>사회적</t>
    <phoneticPr fontId="2" type="noConversion"/>
  </si>
  <si>
    <t>소속</t>
    <phoneticPr fontId="2" type="noConversion"/>
  </si>
  <si>
    <t>지구연합회</t>
    <phoneticPr fontId="2" type="noConversion"/>
  </si>
  <si>
    <t>대이름</t>
    <phoneticPr fontId="2" type="noConversion"/>
  </si>
  <si>
    <t>대번호</t>
    <phoneticPr fontId="2" type="noConversion"/>
  </si>
  <si>
    <t>연락처</t>
    <phoneticPr fontId="2" type="noConversion"/>
  </si>
  <si>
    <t>이메일</t>
    <phoneticPr fontId="2" type="noConversion"/>
  </si>
  <si>
    <t>등록
담당
지도자</t>
    <phoneticPr fontId="2" type="noConversion"/>
  </si>
  <si>
    <t>스카우트</t>
    <phoneticPr fontId="2" type="noConversion"/>
  </si>
  <si>
    <t>우리은행</t>
    <phoneticPr fontId="2" type="noConversion"/>
  </si>
  <si>
    <t>1005-502-910182</t>
    <phoneticPr fontId="2" type="noConversion"/>
  </si>
  <si>
    <t>한국스카우트가톨릭연맹</t>
    <phoneticPr fontId="2" type="noConversion"/>
  </si>
  <si>
    <t>걸스카우트</t>
    <phoneticPr fontId="2" type="noConversion"/>
  </si>
  <si>
    <t>구분</t>
    <phoneticPr fontId="2" type="noConversion"/>
  </si>
  <si>
    <t>은행</t>
    <phoneticPr fontId="2" type="noConversion"/>
  </si>
  <si>
    <t>계좌번호</t>
    <phoneticPr fontId="2" type="noConversion"/>
  </si>
  <si>
    <t>예금주</t>
    <phoneticPr fontId="2" type="noConversion"/>
  </si>
  <si>
    <t>등록비</t>
    <phoneticPr fontId="2" type="noConversion"/>
  </si>
  <si>
    <t>(사)한국걸스카우트가톨릭연맹</t>
    <phoneticPr fontId="2" type="noConversion"/>
  </si>
  <si>
    <t>1005-102-946359</t>
    <phoneticPr fontId="2" type="noConversion"/>
  </si>
  <si>
    <t>2019년 등록신청서 및 개인정보처리동의서</t>
    <phoneticPr fontId="2" type="noConversion"/>
  </si>
  <si>
    <t>개인정보처리동의확인</t>
    <phoneticPr fontId="2" type="noConversion"/>
  </si>
  <si>
    <t>육성단체대표확인</t>
    <phoneticPr fontId="2" type="noConversion"/>
  </si>
  <si>
    <t>컵스카우트(초)</t>
    <phoneticPr fontId="2" type="noConversion"/>
  </si>
  <si>
    <t>스카우트(중)</t>
    <phoneticPr fontId="2" type="noConversion"/>
  </si>
  <si>
    <t>벤처스카우트(고)</t>
    <phoneticPr fontId="2" type="noConversion"/>
  </si>
  <si>
    <t>초록별대(유)</t>
    <phoneticPr fontId="2" type="noConversion"/>
  </si>
  <si>
    <t>개나리대(초)</t>
    <phoneticPr fontId="2" type="noConversion"/>
  </si>
  <si>
    <t>진달래대(초)</t>
    <phoneticPr fontId="2" type="noConversion"/>
  </si>
  <si>
    <t>소녀대(중)</t>
    <phoneticPr fontId="2" type="noConversion"/>
  </si>
  <si>
    <t>연장대(고)</t>
    <phoneticPr fontId="2" type="noConversion"/>
  </si>
  <si>
    <t>연구대(대)</t>
    <phoneticPr fontId="2" type="noConversion"/>
  </si>
  <si>
    <t>면제코드</t>
    <phoneticPr fontId="2" type="noConversion"/>
  </si>
  <si>
    <t>등록구분</t>
    <phoneticPr fontId="2" type="noConversion"/>
  </si>
  <si>
    <t>G 연령</t>
    <phoneticPr fontId="2" type="noConversion"/>
  </si>
  <si>
    <t>S 연령</t>
    <phoneticPr fontId="2" type="noConversion"/>
  </si>
  <si>
    <t>구분코드</t>
    <phoneticPr fontId="2" type="noConversion"/>
  </si>
  <si>
    <t>a</t>
    <phoneticPr fontId="2" type="noConversion"/>
  </si>
  <si>
    <t>b</t>
    <phoneticPr fontId="2" type="noConversion"/>
  </si>
  <si>
    <t>c</t>
    <phoneticPr fontId="2" type="noConversion"/>
  </si>
  <si>
    <t>등록구분</t>
    <phoneticPr fontId="2" type="noConversion"/>
  </si>
  <si>
    <t>스카우트</t>
    <phoneticPr fontId="2" type="noConversion"/>
  </si>
  <si>
    <t>걸스카우트</t>
    <phoneticPr fontId="2" type="noConversion"/>
  </si>
  <si>
    <t>면제구분</t>
    <phoneticPr fontId="2" type="noConversion"/>
  </si>
  <si>
    <t>1111</t>
    <phoneticPr fontId="2" type="noConversion"/>
  </si>
  <si>
    <t>1113</t>
    <phoneticPr fontId="2" type="noConversion"/>
  </si>
  <si>
    <t>1221</t>
    <phoneticPr fontId="2" type="noConversion"/>
  </si>
  <si>
    <t>1223</t>
    <phoneticPr fontId="2" type="noConversion"/>
  </si>
  <si>
    <t>2111</t>
    <phoneticPr fontId="2" type="noConversion"/>
  </si>
  <si>
    <t>2113</t>
    <phoneticPr fontId="2" type="noConversion"/>
  </si>
  <si>
    <t>2221</t>
    <phoneticPr fontId="2" type="noConversion"/>
  </si>
  <si>
    <t>2223</t>
    <phoneticPr fontId="2" type="noConversion"/>
  </si>
  <si>
    <t>코드</t>
    <phoneticPr fontId="2" type="noConversion"/>
  </si>
  <si>
    <t>스카우트</t>
    <phoneticPr fontId="2" type="noConversion"/>
  </si>
  <si>
    <t>걸스카우트</t>
    <phoneticPr fontId="2" type="noConversion"/>
  </si>
  <si>
    <t>S등록비</t>
    <phoneticPr fontId="2" type="noConversion"/>
  </si>
  <si>
    <t>G등록비</t>
    <phoneticPr fontId="2" type="noConversion"/>
  </si>
  <si>
    <t>4411</t>
    <phoneticPr fontId="2" type="noConversion"/>
  </si>
  <si>
    <t>4413</t>
    <phoneticPr fontId="2" type="noConversion"/>
  </si>
  <si>
    <t>4421</t>
    <phoneticPr fontId="2" type="noConversion"/>
  </si>
  <si>
    <t>4423</t>
    <phoneticPr fontId="2" type="noConversion"/>
  </si>
  <si>
    <t>3241</t>
    <phoneticPr fontId="2" type="noConversion"/>
  </si>
  <si>
    <t>3141</t>
    <phoneticPr fontId="2" type="noConversion"/>
  </si>
  <si>
    <t>3143</t>
    <phoneticPr fontId="2" type="noConversion"/>
  </si>
  <si>
    <t>3243</t>
    <phoneticPr fontId="2" type="noConversion"/>
  </si>
  <si>
    <t>b</t>
    <phoneticPr fontId="2" type="noConversion"/>
  </si>
  <si>
    <t>1332</t>
    <phoneticPr fontId="2" type="noConversion"/>
  </si>
  <si>
    <t>2332</t>
    <phoneticPr fontId="2" type="noConversion"/>
  </si>
  <si>
    <t>3342</t>
    <phoneticPr fontId="2" type="noConversion"/>
  </si>
  <si>
    <t>4432</t>
    <phoneticPr fontId="2" type="noConversion"/>
  </si>
  <si>
    <t>1331</t>
    <phoneticPr fontId="2" type="noConversion"/>
  </si>
  <si>
    <t>2331</t>
    <phoneticPr fontId="2" type="noConversion"/>
  </si>
  <si>
    <t>3341</t>
    <phoneticPr fontId="2" type="noConversion"/>
  </si>
  <si>
    <t>4431</t>
    <phoneticPr fontId="2" type="noConversion"/>
  </si>
  <si>
    <t>이름</t>
    <phoneticPr fontId="2" type="noConversion"/>
  </si>
  <si>
    <r>
      <rPr>
        <b/>
        <sz val="8"/>
        <color theme="1"/>
        <rFont val="맑은 고딕"/>
        <family val="3"/>
        <charset val="129"/>
        <scheme val="major"/>
      </rPr>
      <t>개인정보 수집·이용에 대한 동의</t>
    </r>
    <r>
      <rPr>
        <sz val="8"/>
        <color theme="1"/>
        <rFont val="맑은 고딕"/>
        <family val="3"/>
        <charset val="129"/>
        <scheme val="major"/>
      </rPr>
      <t xml:space="preserve">
◎개인정보 수집 항목
 * 이름, 생년월일, 성별, 전화번호, 이메일, 주소, 소속, 직책
◎개인정보 이용 목적
 * 등록 및 행사참가, 활동경력의 기록 및 보존
 * 과거 활동기록 및 당해연도 활동기록 간의 동일자 식별
 * 추후 회원 본인이 활동기록을 필요로 할 경우에 대한 준비
◎개인정보 보유 및 이용 기간
 * 회원탈퇴 전 까지
</t>
    </r>
    <r>
      <rPr>
        <b/>
        <sz val="8"/>
        <color theme="1"/>
        <rFont val="맑은 고딕"/>
        <family val="3"/>
        <charset val="129"/>
        <scheme val="major"/>
      </rPr>
      <t>개인정보 제3자 제공에 대한 동의</t>
    </r>
    <r>
      <rPr>
        <sz val="8"/>
        <color theme="1"/>
        <rFont val="맑은 고딕"/>
        <family val="3"/>
        <charset val="129"/>
        <scheme val="major"/>
      </rPr>
      <t xml:space="preserve">
 * 한국걸스카우트연맹은 아래와 같은 목적으로 개인정보를 제3자에게 제공합니다.
  - (주)흥국화재해상보험 : 활동 시 안전보장을 위한 보험계약(5년)
  - 행정안전부1365자원봉사포털사이트 : 봉사실적등재 및 NEIS등재신청을 위한 봉사실적정보 제공
 * 한국스카우트연맹은 아래와 같은 목적으로 개인정보를 제3자에게 제공합니다
  - (주)아이티에스피(시스템 운영 위탁업체) : 활동기록, 홈페이지관리를 위한 회원 개인식별
</t>
    </r>
    <r>
      <rPr>
        <b/>
        <sz val="8"/>
        <color theme="1"/>
        <rFont val="맑은 고딕"/>
        <family val="3"/>
        <charset val="129"/>
        <scheme val="major"/>
      </rPr>
      <t>초상권 사용에 대한 동의</t>
    </r>
    <r>
      <rPr>
        <sz val="8"/>
        <color theme="1"/>
        <rFont val="맑은 고딕"/>
        <family val="3"/>
        <charset val="129"/>
        <scheme val="major"/>
      </rPr>
      <t xml:space="preserve">
 * 활동 사진 및 영상을 홍보자료에 활용, 활동 기록 및 보존 목적으로 수집하여 준영구적으로 활용
</t>
    </r>
    <r>
      <rPr>
        <b/>
        <sz val="8"/>
        <color theme="1"/>
        <rFont val="맑은 고딕"/>
        <family val="3"/>
        <charset val="129"/>
        <scheme val="major"/>
      </rPr>
      <t>동의 거부 권리 및 그 불이익 내용</t>
    </r>
    <r>
      <rPr>
        <sz val="8"/>
        <color theme="1"/>
        <rFont val="맑은 고딕"/>
        <family val="3"/>
        <charset val="129"/>
        <scheme val="major"/>
      </rPr>
      <t xml:space="preserve">
 * 개인정보 수집 및 이용에 대한 동의사항에 거부할 수 있으며, 동의 거부 시에는 회원가입과
상해 안전사고 발생 시 보상 청구가 불가합니다.
</t>
    </r>
    <r>
      <rPr>
        <b/>
        <u/>
        <sz val="8"/>
        <color theme="1"/>
        <rFont val="맑은 고딕"/>
        <family val="3"/>
        <charset val="129"/>
        <scheme val="major"/>
      </rPr>
      <t>개인정보처리 동의는 본인이 해주시기 바라며, 만14세미만인 경우 법정대리인이 서명해주시기 바랍니다.
한국걸스카우트연맹, 한국스카우트연맹 중 등록하는 연맹에만 적용됩니다.</t>
    </r>
    <phoneticPr fontId="2" type="noConversion"/>
  </si>
  <si>
    <t>c</t>
    <phoneticPr fontId="2" type="noConversion"/>
  </si>
  <si>
    <t>평생/중복</t>
    <phoneticPr fontId="2" type="noConversion"/>
  </si>
  <si>
    <t>d</t>
    <phoneticPr fontId="2" type="noConversion"/>
  </si>
  <si>
    <t>1334</t>
    <phoneticPr fontId="2" type="noConversion"/>
  </si>
  <si>
    <t>2334</t>
    <phoneticPr fontId="2" type="noConversion"/>
  </si>
  <si>
    <t>3344</t>
    <phoneticPr fontId="2" type="noConversion"/>
  </si>
  <si>
    <t>4434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</si>
</sst>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#,###"/>
    <numFmt numFmtId="177" formatCode="#,##0_ "/>
    <numFmt numFmtId="178" formatCode="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ajor"/>
    </font>
    <font>
      <sz val="9"/>
      <color theme="1"/>
      <name val="맑은 고딕"/>
      <family val="3"/>
      <charset val="129"/>
      <scheme val="major"/>
    </font>
    <font>
      <sz val="9"/>
      <color theme="1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ajor"/>
    </font>
    <font>
      <sz val="18"/>
      <color theme="1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8"/>
      <color theme="1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8"/>
      <color rgb="FF000000"/>
      <name val="맑은 고딕"/>
      <family val="3"/>
      <charset val="129"/>
    </font>
    <font>
      <sz val="8"/>
      <color rgb="FF000000"/>
      <name val="맑은 고딕"/>
      <family val="3"/>
      <charset val="129"/>
    </font>
    <font>
      <sz val="11"/>
      <color rgb="FF00610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</fonts>
  <fills count="7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</cellStyleXfs>
  <cellXfs count="85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41" fontId="5" fillId="0" borderId="1" xfId="1" applyFont="1" applyBorder="1">
      <alignment vertical="center"/>
    </xf>
    <xf numFmtId="0" fontId="3" fillId="0" borderId="1" xfId="0" applyFont="1" applyFill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shrinkToFit="1"/>
    </xf>
    <xf numFmtId="0" fontId="16" fillId="3" borderId="1" xfId="4" applyBorder="1">
      <alignment vertical="center"/>
    </xf>
    <xf numFmtId="0" fontId="0" fillId="0" borderId="1" xfId="0" quotePrefix="1" applyBorder="1">
      <alignment vertical="center"/>
    </xf>
    <xf numFmtId="0" fontId="0" fillId="0" borderId="1" xfId="0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41" fontId="15" fillId="0" borderId="0" xfId="1" applyNumberFormat="1" applyFont="1" applyFill="1">
      <alignment vertical="center"/>
    </xf>
    <xf numFmtId="0" fontId="3" fillId="0" borderId="8" xfId="0" applyFont="1" applyFill="1" applyBorder="1" applyAlignment="1">
      <alignment horizontal="center" vertical="center" shrinkToFit="1"/>
    </xf>
    <xf numFmtId="0" fontId="17" fillId="0" borderId="1" xfId="0" applyFont="1" applyBorder="1">
      <alignment vertical="center"/>
    </xf>
    <xf numFmtId="0" fontId="18" fillId="0" borderId="1" xfId="0" applyFont="1" applyBorder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0" fillId="0" borderId="1" xfId="0" applyFill="1" applyBorder="1">
      <alignment vertical="center"/>
    </xf>
    <xf numFmtId="0" fontId="8" fillId="0" borderId="0" xfId="1" applyNumberFormat="1" applyFont="1" applyAlignment="1" applyProtection="1">
      <alignment horizontal="center" vertical="center" shrinkToFit="1"/>
      <protection locked="0"/>
    </xf>
    <xf numFmtId="0" fontId="9" fillId="0" borderId="0" xfId="0" applyFont="1" applyAlignment="1" applyProtection="1">
      <alignment vertical="center" shrinkToFit="1"/>
      <protection locked="0"/>
    </xf>
    <xf numFmtId="0" fontId="6" fillId="0" borderId="0" xfId="1" applyNumberFormat="1" applyFont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7" fillId="0" borderId="0" xfId="1" applyNumberFormat="1" applyFont="1" applyAlignment="1" applyProtection="1">
      <alignment horizontal="center" vertical="center" shrinkToFit="1"/>
      <protection locked="0"/>
    </xf>
    <xf numFmtId="0" fontId="7" fillId="0" borderId="0" xfId="0" applyFont="1" applyAlignment="1" applyProtection="1">
      <alignment vertical="center" shrinkToFit="1"/>
      <protection locked="0"/>
    </xf>
    <xf numFmtId="0" fontId="7" fillId="0" borderId="7" xfId="0" applyFont="1" applyBorder="1" applyAlignment="1" applyProtection="1">
      <alignment horizontal="center" vertical="center" shrinkToFit="1"/>
      <protection locked="0"/>
    </xf>
    <xf numFmtId="0" fontId="7" fillId="0" borderId="0" xfId="0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top" shrinkToFit="1"/>
      <protection locked="0"/>
    </xf>
    <xf numFmtId="0" fontId="4" fillId="0" borderId="0" xfId="0" applyFont="1" applyFill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vertical="center" shrinkToFit="1"/>
      <protection locked="0"/>
    </xf>
    <xf numFmtId="0" fontId="4" fillId="0" borderId="1" xfId="0" applyFont="1" applyBorder="1" applyAlignment="1" applyProtection="1">
      <alignment horizontal="center" vertical="center" shrinkToFit="1"/>
      <protection locked="0"/>
    </xf>
    <xf numFmtId="0" fontId="3" fillId="0" borderId="1" xfId="0" applyFont="1" applyBorder="1" applyAlignment="1" applyProtection="1">
      <alignment horizontal="center" vertical="center" shrinkToFit="1"/>
      <protection locked="0"/>
    </xf>
    <xf numFmtId="0" fontId="4" fillId="0" borderId="0" xfId="0" applyFont="1" applyBorder="1" applyAlignment="1" applyProtection="1">
      <alignment horizontal="center" vertical="center" shrinkToFit="1"/>
      <protection locked="0"/>
    </xf>
    <xf numFmtId="41" fontId="4" fillId="0" borderId="0" xfId="0" applyNumberFormat="1" applyFont="1" applyAlignment="1" applyProtection="1">
      <alignment vertical="center" shrinkToFit="1"/>
      <protection locked="0"/>
    </xf>
    <xf numFmtId="176" fontId="3" fillId="0" borderId="0" xfId="1" applyNumberFormat="1" applyFont="1" applyBorder="1" applyAlignment="1" applyProtection="1">
      <alignment horizontal="center" vertical="center" shrinkToFit="1"/>
      <protection locked="0"/>
    </xf>
    <xf numFmtId="0" fontId="3" fillId="0" borderId="0" xfId="0" applyFont="1" applyBorder="1" applyAlignment="1" applyProtection="1">
      <alignment horizontal="center" vertical="center" shrinkToFit="1"/>
      <protection locked="0"/>
    </xf>
    <xf numFmtId="0" fontId="4" fillId="0" borderId="0" xfId="0" applyFont="1" applyAlignment="1" applyProtection="1">
      <alignment horizontal="center" vertical="center" shrinkToFit="1"/>
      <protection locked="0"/>
    </xf>
    <xf numFmtId="0" fontId="3" fillId="0" borderId="0" xfId="1" applyNumberFormat="1" applyFont="1" applyAlignment="1" applyProtection="1">
      <alignment horizontal="center" vertical="center" shrinkToFit="1"/>
      <protection locked="0"/>
    </xf>
    <xf numFmtId="0" fontId="3" fillId="0" borderId="0" xfId="0" applyFont="1" applyAlignment="1" applyProtection="1">
      <alignment horizontal="center" vertical="center" shrinkToFit="1"/>
      <protection locked="0"/>
    </xf>
    <xf numFmtId="0" fontId="4" fillId="2" borderId="1" xfId="0" applyFont="1" applyFill="1" applyBorder="1" applyAlignment="1" applyProtection="1">
      <alignment horizontal="center" vertical="center" shrinkToFit="1"/>
    </xf>
    <xf numFmtId="176" fontId="3" fillId="0" borderId="1" xfId="1" applyNumberFormat="1" applyFont="1" applyBorder="1" applyAlignment="1" applyProtection="1">
      <alignment horizontal="center" vertical="center" shrinkToFit="1"/>
    </xf>
    <xf numFmtId="0" fontId="9" fillId="0" borderId="0" xfId="0" applyFont="1" applyAlignment="1" applyProtection="1">
      <alignment horizontal="center" vertical="center" shrinkToFit="1"/>
    </xf>
    <xf numFmtId="0" fontId="7" fillId="0" borderId="0" xfId="0" applyFont="1" applyAlignment="1" applyProtection="1">
      <alignment horizontal="center" vertical="center" shrinkToFit="1"/>
    </xf>
    <xf numFmtId="0" fontId="4" fillId="0" borderId="0" xfId="0" applyFont="1" applyAlignment="1" applyProtection="1">
      <alignment horizontal="center" vertical="center" shrinkToFit="1"/>
    </xf>
    <xf numFmtId="0" fontId="7" fillId="2" borderId="1" xfId="0" applyFont="1" applyFill="1" applyBorder="1" applyAlignment="1" applyProtection="1">
      <alignment horizontal="center" vertical="center" shrinkToFit="1"/>
    </xf>
    <xf numFmtId="0" fontId="7" fillId="0" borderId="2" xfId="0" applyFont="1" applyBorder="1" applyAlignment="1" applyProtection="1">
      <alignment horizontal="center" vertical="center" shrinkToFit="1"/>
    </xf>
    <xf numFmtId="0" fontId="7" fillId="0" borderId="1" xfId="0" applyFont="1" applyBorder="1" applyAlignment="1" applyProtection="1">
      <alignment horizontal="center" vertical="center" shrinkToFit="1"/>
    </xf>
    <xf numFmtId="0" fontId="6" fillId="2" borderId="1" xfId="1" applyNumberFormat="1" applyFont="1" applyFill="1" applyBorder="1" applyAlignment="1" applyProtection="1">
      <alignment horizontal="center" vertical="center" shrinkToFit="1"/>
    </xf>
    <xf numFmtId="177" fontId="14" fillId="2" borderId="1" xfId="1" applyNumberFormat="1" applyFont="1" applyFill="1" applyBorder="1" applyAlignment="1" applyProtection="1">
      <alignment horizontal="center" vertical="center"/>
    </xf>
    <xf numFmtId="0" fontId="14" fillId="2" borderId="1" xfId="0" applyNumberFormat="1" applyFont="1" applyFill="1" applyBorder="1" applyAlignment="1" applyProtection="1">
      <alignment horizontal="center" vertical="center"/>
    </xf>
    <xf numFmtId="0" fontId="15" fillId="2" borderId="1" xfId="0" applyNumberFormat="1" applyFont="1" applyFill="1" applyBorder="1" applyAlignment="1" applyProtection="1">
      <alignment horizontal="center" vertical="center"/>
    </xf>
    <xf numFmtId="0" fontId="20" fillId="2" borderId="1" xfId="1" applyNumberFormat="1" applyFont="1" applyFill="1" applyBorder="1" applyAlignment="1" applyProtection="1">
      <alignment horizontal="center" vertical="center" shrinkToFit="1"/>
    </xf>
    <xf numFmtId="0" fontId="20" fillId="2" borderId="1" xfId="0" applyFont="1" applyFill="1" applyBorder="1" applyAlignment="1" applyProtection="1">
      <alignment horizontal="center" vertical="center" shrinkToFit="1"/>
    </xf>
    <xf numFmtId="41" fontId="4" fillId="4" borderId="1" xfId="0" applyNumberFormat="1" applyFont="1" applyFill="1" applyBorder="1" applyAlignment="1" applyProtection="1">
      <alignment horizontal="center" vertical="center" shrinkToFit="1"/>
    </xf>
    <xf numFmtId="0" fontId="0" fillId="0" borderId="1" xfId="0" quotePrefix="1" applyFill="1" applyBorder="1">
      <alignment vertical="center"/>
    </xf>
    <xf numFmtId="178" fontId="15" fillId="2" borderId="1" xfId="3" applyNumberFormat="1" applyFont="1" applyFill="1" applyBorder="1" applyAlignment="1" applyProtection="1">
      <alignment horizontal="center" vertical="center"/>
    </xf>
    <xf numFmtId="0" fontId="14" fillId="5" borderId="1" xfId="0" applyNumberFormat="1" applyFont="1" applyFill="1" applyBorder="1" applyAlignment="1" applyProtection="1">
      <alignment horizontal="center" vertical="center"/>
    </xf>
    <xf numFmtId="178" fontId="15" fillId="5" borderId="1" xfId="0" applyNumberFormat="1" applyFont="1" applyFill="1" applyBorder="1" applyAlignment="1" applyProtection="1">
      <alignment horizontal="center" vertical="center"/>
    </xf>
    <xf numFmtId="41" fontId="15" fillId="5" borderId="1" xfId="1" applyNumberFormat="1" applyFont="1" applyFill="1" applyBorder="1" applyAlignment="1" applyProtection="1">
      <alignment horizontal="center" vertical="center"/>
    </xf>
    <xf numFmtId="0" fontId="14" fillId="6" borderId="1" xfId="0" applyNumberFormat="1" applyFont="1" applyFill="1" applyBorder="1" applyAlignment="1" applyProtection="1">
      <alignment horizontal="center" vertical="center"/>
    </xf>
    <xf numFmtId="0" fontId="15" fillId="6" borderId="1" xfId="0" applyNumberFormat="1" applyFont="1" applyFill="1" applyBorder="1" applyAlignment="1" applyProtection="1">
      <alignment horizontal="center" vertical="center"/>
    </xf>
    <xf numFmtId="41" fontId="15" fillId="6" borderId="1" xfId="1" applyNumberFormat="1" applyFont="1" applyFill="1" applyBorder="1" applyAlignment="1" applyProtection="1">
      <alignment horizontal="center" vertical="center"/>
    </xf>
    <xf numFmtId="0" fontId="6" fillId="0" borderId="2" xfId="1" applyNumberFormat="1" applyFont="1" applyBorder="1" applyAlignment="1" applyProtection="1">
      <alignment horizontal="center" vertical="center" shrinkToFit="1"/>
      <protection locked="0"/>
    </xf>
    <xf numFmtId="0" fontId="6" fillId="0" borderId="3" xfId="1" applyNumberFormat="1" applyFont="1" applyBorder="1" applyAlignment="1" applyProtection="1">
      <alignment horizontal="center" vertical="center" shrinkToFit="1"/>
      <protection locked="0"/>
    </xf>
    <xf numFmtId="0" fontId="20" fillId="2" borderId="1" xfId="0" applyFont="1" applyFill="1" applyBorder="1" applyAlignment="1" applyProtection="1">
      <alignment horizontal="center" vertical="center" shrinkToFit="1"/>
    </xf>
    <xf numFmtId="0" fontId="8" fillId="0" borderId="0" xfId="1" applyNumberFormat="1" applyFont="1" applyAlignment="1" applyProtection="1">
      <alignment horizontal="center" vertical="center" shrinkToFit="1"/>
    </xf>
    <xf numFmtId="0" fontId="6" fillId="0" borderId="1" xfId="1" applyNumberFormat="1" applyFont="1" applyBorder="1" applyAlignment="1" applyProtection="1">
      <alignment horizontal="center" vertical="center" shrinkToFit="1"/>
      <protection locked="0"/>
    </xf>
    <xf numFmtId="0" fontId="7" fillId="0" borderId="1" xfId="0" applyFont="1" applyBorder="1" applyAlignment="1" applyProtection="1">
      <alignment horizontal="center" vertical="center" shrinkToFit="1"/>
      <protection locked="0"/>
    </xf>
    <xf numFmtId="0" fontId="7" fillId="2" borderId="1" xfId="1" applyNumberFormat="1" applyFont="1" applyFill="1" applyBorder="1" applyAlignment="1" applyProtection="1">
      <alignment horizontal="center" vertical="center" wrapText="1" shrinkToFit="1"/>
    </xf>
    <xf numFmtId="0" fontId="6" fillId="2" borderId="1" xfId="1" applyNumberFormat="1" applyFont="1" applyFill="1" applyBorder="1" applyAlignment="1" applyProtection="1">
      <alignment horizontal="center" vertical="center" shrinkToFit="1"/>
    </xf>
    <xf numFmtId="0" fontId="10" fillId="0" borderId="2" xfId="2" applyNumberFormat="1" applyBorder="1" applyAlignment="1" applyProtection="1">
      <alignment horizontal="center" vertical="center" wrapText="1"/>
      <protection locked="0"/>
    </xf>
    <xf numFmtId="0" fontId="6" fillId="0" borderId="3" xfId="1" applyNumberFormat="1" applyFont="1" applyBorder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shrinkToFit="1"/>
      <protection locked="0"/>
    </xf>
    <xf numFmtId="0" fontId="7" fillId="2" borderId="1" xfId="0" applyFont="1" applyFill="1" applyBorder="1" applyAlignment="1" applyProtection="1">
      <alignment horizontal="center" vertical="center" shrinkToFit="1"/>
    </xf>
    <xf numFmtId="0" fontId="7" fillId="2" borderId="4" xfId="0" applyFont="1" applyFill="1" applyBorder="1" applyAlignment="1" applyProtection="1">
      <alignment horizontal="center" vertical="center" shrinkToFit="1"/>
    </xf>
    <xf numFmtId="0" fontId="7" fillId="2" borderId="5" xfId="0" applyFont="1" applyFill="1" applyBorder="1" applyAlignment="1" applyProtection="1">
      <alignment horizontal="center" vertical="center" shrinkToFit="1"/>
    </xf>
    <xf numFmtId="0" fontId="7" fillId="0" borderId="4" xfId="0" applyFont="1" applyBorder="1" applyAlignment="1" applyProtection="1">
      <alignment horizontal="center" vertical="center" shrinkToFit="1"/>
    </xf>
    <xf numFmtId="0" fontId="7" fillId="0" borderId="5" xfId="0" applyFont="1" applyBorder="1" applyAlignment="1" applyProtection="1">
      <alignment horizontal="center" vertical="center" shrinkToFit="1"/>
    </xf>
    <xf numFmtId="0" fontId="11" fillId="0" borderId="1" xfId="0" applyFont="1" applyBorder="1" applyAlignment="1" applyProtection="1">
      <alignment horizontal="left" vertical="top" wrapText="1" shrinkToFit="1"/>
    </xf>
    <xf numFmtId="0" fontId="4" fillId="0" borderId="2" xfId="0" applyFont="1" applyBorder="1" applyAlignment="1" applyProtection="1">
      <alignment horizontal="center" vertical="top" shrinkToFit="1"/>
      <protection locked="0"/>
    </xf>
    <xf numFmtId="0" fontId="4" fillId="0" borderId="6" xfId="0" applyFont="1" applyBorder="1" applyAlignment="1" applyProtection="1">
      <alignment horizontal="center" vertical="top" shrinkToFit="1"/>
      <protection locked="0"/>
    </xf>
    <xf numFmtId="0" fontId="4" fillId="0" borderId="3" xfId="0" applyFont="1" applyBorder="1" applyAlignment="1" applyProtection="1">
      <alignment horizontal="center" vertical="top" shrinkToFit="1"/>
      <protection locked="0"/>
    </xf>
    <xf numFmtId="41" fontId="19" fillId="0" borderId="4" xfId="0" applyNumberFormat="1" applyFont="1" applyBorder="1" applyAlignment="1" applyProtection="1">
      <alignment horizontal="center" vertical="center" shrinkToFit="1"/>
    </xf>
    <xf numFmtId="0" fontId="19" fillId="0" borderId="5" xfId="0" applyFont="1" applyBorder="1" applyAlignment="1" applyProtection="1">
      <alignment horizontal="center" vertical="center" shrinkToFit="1"/>
    </xf>
    <xf numFmtId="0" fontId="3" fillId="2" borderId="1" xfId="0" applyFont="1" applyFill="1" applyBorder="1" applyAlignment="1">
      <alignment horizontal="center" vertical="center" shrinkToFit="1"/>
    </xf>
    <xf numFmtId="0" fontId="4" fillId="2" borderId="4" xfId="0" applyFont="1" applyFill="1" applyBorder="1" applyAlignment="1">
      <alignment horizontal="center" vertical="center" shrinkToFit="1"/>
    </xf>
    <xf numFmtId="0" fontId="4" fillId="2" borderId="5" xfId="0" applyFont="1" applyFill="1" applyBorder="1" applyAlignment="1">
      <alignment horizontal="center" vertical="center" shrinkToFit="1"/>
    </xf>
  </cellXfs>
  <cellStyles count="5">
    <cellStyle name="백분율" xfId="3" builtinId="5"/>
    <cellStyle name="쉼표 [0]" xfId="1" builtinId="6"/>
    <cellStyle name="좋음" xfId="4" builtinId="26"/>
    <cellStyle name="표준" xfId="0" builtinId="0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V129"/>
  <sheetViews>
    <sheetView tabSelected="1" view="pageBreakPreview" topLeftCell="A25" zoomScale="115" zoomScaleNormal="100" zoomScaleSheetLayoutView="115" workbookViewId="0">
      <selection activeCell="E36" sqref="E36"/>
    </sheetView>
  </sheetViews>
  <sheetFormatPr defaultColWidth="9" defaultRowHeight="15" customHeight="1" x14ac:dyDescent="0.3"/>
  <cols>
    <col min="1" max="1" width="4.125" style="35" bestFit="1" customWidth="1"/>
    <col min="2" max="2" width="9" style="34"/>
    <col min="3" max="4" width="5.625" style="36" customWidth="1"/>
    <col min="5" max="7" width="11.625" style="36" customWidth="1"/>
    <col min="8" max="8" width="7.5" style="36" bestFit="1" customWidth="1"/>
    <col min="9" max="12" width="12.625" style="34" customWidth="1"/>
    <col min="13" max="13" width="4.125" style="34" customWidth="1"/>
    <col min="14" max="19" width="5.75" style="41" hidden="1" customWidth="1"/>
    <col min="20" max="16384" width="9" style="27"/>
  </cols>
  <sheetData>
    <row r="1" spans="1:19" s="18" customFormat="1" ht="26.25" x14ac:dyDescent="0.3">
      <c r="A1" s="63" t="s">
        <v>61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17"/>
      <c r="N1" s="39"/>
      <c r="O1" s="39"/>
      <c r="P1" s="39"/>
      <c r="Q1" s="39"/>
      <c r="R1" s="39"/>
      <c r="S1" s="39"/>
    </row>
    <row r="2" spans="1:19" s="20" customFormat="1" ht="16.5" customHeight="1" x14ac:dyDescent="0.3">
      <c r="A2" s="19"/>
      <c r="B2" s="19"/>
      <c r="C2" s="67" t="s">
        <v>42</v>
      </c>
      <c r="D2" s="67"/>
      <c r="E2" s="45" t="s">
        <v>43</v>
      </c>
      <c r="F2" s="64"/>
      <c r="G2" s="64"/>
      <c r="H2" s="66" t="s">
        <v>48</v>
      </c>
      <c r="I2" s="45" t="s">
        <v>115</v>
      </c>
      <c r="J2" s="45" t="s">
        <v>46</v>
      </c>
      <c r="K2" s="45" t="s">
        <v>47</v>
      </c>
      <c r="L2" s="19"/>
      <c r="M2" s="19"/>
      <c r="N2" s="40"/>
      <c r="O2" s="40"/>
      <c r="P2" s="40"/>
      <c r="Q2" s="40"/>
      <c r="R2" s="40"/>
      <c r="S2" s="40"/>
    </row>
    <row r="3" spans="1:19" s="20" customFormat="1" ht="15" customHeight="1" x14ac:dyDescent="0.3">
      <c r="A3" s="19"/>
      <c r="B3" s="19"/>
      <c r="C3" s="67"/>
      <c r="D3" s="67"/>
      <c r="E3" s="42" t="s">
        <v>45</v>
      </c>
      <c r="F3" s="65"/>
      <c r="G3" s="65"/>
      <c r="H3" s="66"/>
      <c r="I3" s="60"/>
      <c r="J3" s="64"/>
      <c r="K3" s="68"/>
      <c r="L3" s="19"/>
      <c r="M3" s="19"/>
      <c r="N3" s="40"/>
      <c r="O3" s="40"/>
      <c r="P3" s="40"/>
      <c r="Q3" s="40"/>
      <c r="R3" s="40"/>
      <c r="S3" s="40"/>
    </row>
    <row r="4" spans="1:19" s="20" customFormat="1" ht="15" customHeight="1" x14ac:dyDescent="0.3">
      <c r="A4" s="19"/>
      <c r="C4" s="67"/>
      <c r="D4" s="67"/>
      <c r="E4" s="45" t="s">
        <v>44</v>
      </c>
      <c r="F4" s="64"/>
      <c r="G4" s="64"/>
      <c r="H4" s="66"/>
      <c r="I4" s="61"/>
      <c r="J4" s="64"/>
      <c r="K4" s="69"/>
      <c r="N4" s="40"/>
      <c r="O4" s="40"/>
      <c r="P4" s="40"/>
      <c r="Q4" s="40"/>
      <c r="R4" s="40"/>
      <c r="S4" s="40"/>
    </row>
    <row r="5" spans="1:19" s="20" customFormat="1" ht="15" customHeight="1" x14ac:dyDescent="0.3">
      <c r="A5" s="21"/>
      <c r="C5" s="70"/>
      <c r="D5" s="70"/>
      <c r="E5" s="22"/>
      <c r="F5" s="70"/>
      <c r="G5" s="70"/>
      <c r="H5" s="23"/>
      <c r="I5" s="24"/>
      <c r="J5" s="70"/>
      <c r="K5" s="70"/>
      <c r="N5" s="40"/>
      <c r="O5" s="40"/>
      <c r="P5" s="40"/>
      <c r="Q5" s="40"/>
      <c r="R5" s="40"/>
      <c r="S5" s="40"/>
    </row>
    <row r="6" spans="1:19" s="20" customFormat="1" ht="15" customHeight="1" x14ac:dyDescent="0.3">
      <c r="A6" s="21"/>
      <c r="C6" s="71" t="s">
        <v>54</v>
      </c>
      <c r="D6" s="71"/>
      <c r="E6" s="42" t="s">
        <v>55</v>
      </c>
      <c r="F6" s="71" t="s">
        <v>56</v>
      </c>
      <c r="G6" s="71"/>
      <c r="H6" s="72" t="s">
        <v>57</v>
      </c>
      <c r="I6" s="73"/>
      <c r="J6" s="71" t="s">
        <v>58</v>
      </c>
      <c r="K6" s="71"/>
      <c r="N6" s="40"/>
      <c r="O6" s="40"/>
      <c r="P6" s="40"/>
      <c r="Q6" s="40"/>
      <c r="R6" s="40"/>
      <c r="S6" s="40"/>
    </row>
    <row r="7" spans="1:19" s="20" customFormat="1" ht="15" customHeight="1" x14ac:dyDescent="0.3">
      <c r="A7" s="21"/>
      <c r="C7" s="74" t="s">
        <v>49</v>
      </c>
      <c r="D7" s="75"/>
      <c r="E7" s="43" t="s">
        <v>50</v>
      </c>
      <c r="F7" s="74" t="s">
        <v>51</v>
      </c>
      <c r="G7" s="75"/>
      <c r="H7" s="74" t="s">
        <v>52</v>
      </c>
      <c r="I7" s="75"/>
      <c r="J7" s="80">
        <f>SUM(I33:I124)</f>
        <v>0</v>
      </c>
      <c r="K7" s="81"/>
      <c r="N7" s="40"/>
      <c r="O7" s="40"/>
      <c r="P7" s="40"/>
      <c r="Q7" s="40"/>
      <c r="R7" s="40"/>
      <c r="S7" s="40"/>
    </row>
    <row r="8" spans="1:19" s="20" customFormat="1" ht="15" customHeight="1" x14ac:dyDescent="0.3">
      <c r="A8" s="21"/>
      <c r="C8" s="74" t="s">
        <v>53</v>
      </c>
      <c r="D8" s="75"/>
      <c r="E8" s="44" t="s">
        <v>50</v>
      </c>
      <c r="F8" s="74" t="s">
        <v>60</v>
      </c>
      <c r="G8" s="75"/>
      <c r="H8" s="74" t="s">
        <v>59</v>
      </c>
      <c r="I8" s="75"/>
      <c r="J8" s="80">
        <f>SUM(J33:J124)</f>
        <v>0</v>
      </c>
      <c r="K8" s="81"/>
      <c r="N8" s="40"/>
      <c r="O8" s="40"/>
      <c r="P8" s="40"/>
      <c r="Q8" s="40"/>
      <c r="R8" s="40"/>
      <c r="S8" s="40"/>
    </row>
    <row r="9" spans="1:19" s="20" customFormat="1" ht="15" customHeight="1" x14ac:dyDescent="0.3">
      <c r="A9" s="21"/>
      <c r="N9" s="40"/>
      <c r="O9" s="40"/>
      <c r="P9" s="40"/>
      <c r="Q9" s="40"/>
      <c r="R9" s="40"/>
      <c r="S9" s="40"/>
    </row>
    <row r="10" spans="1:19" s="20" customFormat="1" ht="15" customHeight="1" x14ac:dyDescent="0.3">
      <c r="A10" s="21"/>
      <c r="C10" s="76" t="s">
        <v>116</v>
      </c>
      <c r="D10" s="76"/>
      <c r="E10" s="76"/>
      <c r="F10" s="76"/>
      <c r="G10" s="76"/>
      <c r="H10" s="76"/>
      <c r="I10" s="76"/>
      <c r="J10" s="76"/>
      <c r="K10" s="37" t="s">
        <v>63</v>
      </c>
      <c r="N10" s="40"/>
      <c r="O10" s="40"/>
      <c r="P10" s="40"/>
      <c r="Q10" s="40"/>
      <c r="R10" s="40"/>
      <c r="S10" s="40"/>
    </row>
    <row r="11" spans="1:19" s="20" customFormat="1" ht="15" customHeight="1" x14ac:dyDescent="0.3">
      <c r="A11" s="21"/>
      <c r="C11" s="76"/>
      <c r="D11" s="76"/>
      <c r="E11" s="76"/>
      <c r="F11" s="76"/>
      <c r="G11" s="76"/>
      <c r="H11" s="76"/>
      <c r="I11" s="76"/>
      <c r="J11" s="76"/>
      <c r="K11" s="77"/>
      <c r="N11" s="40"/>
      <c r="O11" s="40"/>
      <c r="P11" s="40"/>
      <c r="Q11" s="40"/>
      <c r="R11" s="40"/>
      <c r="S11" s="40"/>
    </row>
    <row r="12" spans="1:19" s="20" customFormat="1" ht="15" customHeight="1" x14ac:dyDescent="0.3">
      <c r="A12" s="21"/>
      <c r="C12" s="76"/>
      <c r="D12" s="76"/>
      <c r="E12" s="76"/>
      <c r="F12" s="76"/>
      <c r="G12" s="76"/>
      <c r="H12" s="76"/>
      <c r="I12" s="76"/>
      <c r="J12" s="76"/>
      <c r="K12" s="78"/>
      <c r="N12" s="40"/>
      <c r="O12" s="40"/>
      <c r="P12" s="40"/>
      <c r="Q12" s="40"/>
      <c r="R12" s="40"/>
      <c r="S12" s="40"/>
    </row>
    <row r="13" spans="1:19" s="20" customFormat="1" ht="15" customHeight="1" x14ac:dyDescent="0.3">
      <c r="A13" s="21"/>
      <c r="C13" s="76"/>
      <c r="D13" s="76"/>
      <c r="E13" s="76"/>
      <c r="F13" s="76"/>
      <c r="G13" s="76"/>
      <c r="H13" s="76"/>
      <c r="I13" s="76"/>
      <c r="J13" s="76"/>
      <c r="K13" s="79"/>
      <c r="N13" s="40"/>
      <c r="O13" s="40"/>
      <c r="P13" s="40"/>
      <c r="Q13" s="40"/>
      <c r="R13" s="40"/>
      <c r="S13" s="40"/>
    </row>
    <row r="14" spans="1:19" s="20" customFormat="1" ht="15" customHeight="1" x14ac:dyDescent="0.3">
      <c r="A14" s="21"/>
      <c r="C14" s="76"/>
      <c r="D14" s="76"/>
      <c r="E14" s="76"/>
      <c r="F14" s="76"/>
      <c r="G14" s="76"/>
      <c r="H14" s="76"/>
      <c r="I14" s="76"/>
      <c r="J14" s="76"/>
      <c r="K14" s="37" t="s">
        <v>62</v>
      </c>
      <c r="N14" s="40"/>
      <c r="O14" s="40"/>
      <c r="P14" s="40"/>
      <c r="Q14" s="40"/>
      <c r="R14" s="40"/>
      <c r="S14" s="40"/>
    </row>
    <row r="15" spans="1:19" s="20" customFormat="1" ht="15" customHeight="1" x14ac:dyDescent="0.3">
      <c r="A15" s="21"/>
      <c r="C15" s="76"/>
      <c r="D15" s="76"/>
      <c r="E15" s="76"/>
      <c r="F15" s="76"/>
      <c r="G15" s="76"/>
      <c r="H15" s="76"/>
      <c r="I15" s="76"/>
      <c r="J15" s="76"/>
      <c r="K15" s="77"/>
      <c r="N15" s="40"/>
      <c r="O15" s="40"/>
      <c r="P15" s="40"/>
      <c r="Q15" s="40"/>
      <c r="R15" s="40"/>
      <c r="S15" s="40"/>
    </row>
    <row r="16" spans="1:19" s="20" customFormat="1" ht="15" customHeight="1" x14ac:dyDescent="0.3">
      <c r="A16" s="21"/>
      <c r="C16" s="76"/>
      <c r="D16" s="76"/>
      <c r="E16" s="76"/>
      <c r="F16" s="76"/>
      <c r="G16" s="76"/>
      <c r="H16" s="76"/>
      <c r="I16" s="76"/>
      <c r="J16" s="76"/>
      <c r="K16" s="78"/>
      <c r="N16" s="40"/>
      <c r="O16" s="40"/>
      <c r="P16" s="40"/>
      <c r="Q16" s="40"/>
      <c r="R16" s="40"/>
      <c r="S16" s="40"/>
    </row>
    <row r="17" spans="1:19" s="20" customFormat="1" ht="15" customHeight="1" x14ac:dyDescent="0.3">
      <c r="A17" s="21"/>
      <c r="C17" s="76"/>
      <c r="D17" s="76"/>
      <c r="E17" s="76"/>
      <c r="F17" s="76"/>
      <c r="G17" s="76"/>
      <c r="H17" s="76"/>
      <c r="I17" s="76"/>
      <c r="J17" s="76"/>
      <c r="K17" s="78"/>
      <c r="N17" s="40"/>
      <c r="O17" s="40"/>
      <c r="P17" s="40"/>
      <c r="Q17" s="40"/>
      <c r="R17" s="40"/>
      <c r="S17" s="40"/>
    </row>
    <row r="18" spans="1:19" s="20" customFormat="1" ht="15" customHeight="1" x14ac:dyDescent="0.3">
      <c r="A18" s="21"/>
      <c r="C18" s="76"/>
      <c r="D18" s="76"/>
      <c r="E18" s="76"/>
      <c r="F18" s="76"/>
      <c r="G18" s="76"/>
      <c r="H18" s="76"/>
      <c r="I18" s="76"/>
      <c r="J18" s="76"/>
      <c r="K18" s="78"/>
      <c r="N18" s="40"/>
      <c r="O18" s="40"/>
      <c r="P18" s="40"/>
      <c r="Q18" s="40"/>
      <c r="R18" s="40"/>
      <c r="S18" s="40"/>
    </row>
    <row r="19" spans="1:19" s="20" customFormat="1" ht="15" customHeight="1" x14ac:dyDescent="0.3">
      <c r="A19" s="21"/>
      <c r="C19" s="76"/>
      <c r="D19" s="76"/>
      <c r="E19" s="76"/>
      <c r="F19" s="76"/>
      <c r="G19" s="76"/>
      <c r="H19" s="76"/>
      <c r="I19" s="76"/>
      <c r="J19" s="76"/>
      <c r="K19" s="78"/>
      <c r="N19" s="40"/>
      <c r="O19" s="40"/>
      <c r="P19" s="40"/>
      <c r="Q19" s="40"/>
      <c r="R19" s="40"/>
      <c r="S19" s="40"/>
    </row>
    <row r="20" spans="1:19" s="20" customFormat="1" ht="15" customHeight="1" x14ac:dyDescent="0.3">
      <c r="A20" s="21"/>
      <c r="C20" s="76"/>
      <c r="D20" s="76"/>
      <c r="E20" s="76"/>
      <c r="F20" s="76"/>
      <c r="G20" s="76"/>
      <c r="H20" s="76"/>
      <c r="I20" s="76"/>
      <c r="J20" s="76"/>
      <c r="K20" s="78"/>
      <c r="N20" s="40"/>
      <c r="O20" s="40"/>
      <c r="P20" s="40"/>
      <c r="Q20" s="40"/>
      <c r="R20" s="40"/>
      <c r="S20" s="40"/>
    </row>
    <row r="21" spans="1:19" s="20" customFormat="1" ht="15" customHeight="1" x14ac:dyDescent="0.3">
      <c r="A21" s="21"/>
      <c r="C21" s="76"/>
      <c r="D21" s="76"/>
      <c r="E21" s="76"/>
      <c r="F21" s="76"/>
      <c r="G21" s="76"/>
      <c r="H21" s="76"/>
      <c r="I21" s="76"/>
      <c r="J21" s="76"/>
      <c r="K21" s="78"/>
      <c r="N21" s="40"/>
      <c r="O21" s="40"/>
      <c r="P21" s="40"/>
      <c r="Q21" s="40"/>
      <c r="R21" s="40"/>
      <c r="S21" s="40"/>
    </row>
    <row r="22" spans="1:19" s="20" customFormat="1" ht="15" customHeight="1" x14ac:dyDescent="0.3">
      <c r="A22" s="21"/>
      <c r="C22" s="76"/>
      <c r="D22" s="76"/>
      <c r="E22" s="76"/>
      <c r="F22" s="76"/>
      <c r="G22" s="76"/>
      <c r="H22" s="76"/>
      <c r="I22" s="76"/>
      <c r="J22" s="76"/>
      <c r="K22" s="78"/>
      <c r="N22" s="40"/>
      <c r="O22" s="40"/>
      <c r="P22" s="40"/>
      <c r="Q22" s="40"/>
      <c r="R22" s="40"/>
      <c r="S22" s="40"/>
    </row>
    <row r="23" spans="1:19" s="20" customFormat="1" ht="15" customHeight="1" x14ac:dyDescent="0.3">
      <c r="A23" s="21"/>
      <c r="C23" s="76"/>
      <c r="D23" s="76"/>
      <c r="E23" s="76"/>
      <c r="F23" s="76"/>
      <c r="G23" s="76"/>
      <c r="H23" s="76"/>
      <c r="I23" s="76"/>
      <c r="J23" s="76"/>
      <c r="K23" s="78"/>
      <c r="N23" s="40"/>
      <c r="O23" s="40"/>
      <c r="P23" s="40"/>
      <c r="Q23" s="40"/>
      <c r="R23" s="40"/>
      <c r="S23" s="40"/>
    </row>
    <row r="24" spans="1:19" s="20" customFormat="1" ht="15" customHeight="1" x14ac:dyDescent="0.3">
      <c r="A24" s="21"/>
      <c r="C24" s="76"/>
      <c r="D24" s="76"/>
      <c r="E24" s="76"/>
      <c r="F24" s="76"/>
      <c r="G24" s="76"/>
      <c r="H24" s="76"/>
      <c r="I24" s="76"/>
      <c r="J24" s="76"/>
      <c r="K24" s="78"/>
      <c r="N24" s="40"/>
      <c r="O24" s="40"/>
      <c r="P24" s="40"/>
      <c r="Q24" s="40"/>
      <c r="R24" s="40"/>
      <c r="S24" s="40"/>
    </row>
    <row r="25" spans="1:19" s="20" customFormat="1" ht="15" customHeight="1" x14ac:dyDescent="0.3">
      <c r="A25" s="21"/>
      <c r="C25" s="76"/>
      <c r="D25" s="76"/>
      <c r="E25" s="76"/>
      <c r="F25" s="76"/>
      <c r="G25" s="76"/>
      <c r="H25" s="76"/>
      <c r="I25" s="76"/>
      <c r="J25" s="76"/>
      <c r="K25" s="78"/>
      <c r="N25" s="40"/>
      <c r="O25" s="40"/>
      <c r="P25" s="40"/>
      <c r="Q25" s="40"/>
      <c r="R25" s="40"/>
      <c r="S25" s="40"/>
    </row>
    <row r="26" spans="1:19" s="20" customFormat="1" ht="15" customHeight="1" x14ac:dyDescent="0.3">
      <c r="A26" s="21"/>
      <c r="C26" s="76"/>
      <c r="D26" s="76"/>
      <c r="E26" s="76"/>
      <c r="F26" s="76"/>
      <c r="G26" s="76"/>
      <c r="H26" s="76"/>
      <c r="I26" s="76"/>
      <c r="J26" s="76"/>
      <c r="K26" s="78"/>
      <c r="N26" s="40"/>
      <c r="O26" s="40"/>
      <c r="P26" s="40"/>
      <c r="Q26" s="40"/>
      <c r="R26" s="40"/>
      <c r="S26" s="40"/>
    </row>
    <row r="27" spans="1:19" s="20" customFormat="1" ht="15" customHeight="1" x14ac:dyDescent="0.3">
      <c r="A27" s="21"/>
      <c r="C27" s="76"/>
      <c r="D27" s="76"/>
      <c r="E27" s="76"/>
      <c r="F27" s="76"/>
      <c r="G27" s="76"/>
      <c r="H27" s="76"/>
      <c r="I27" s="76"/>
      <c r="J27" s="76"/>
      <c r="K27" s="78"/>
      <c r="N27" s="40"/>
      <c r="O27" s="40"/>
      <c r="P27" s="40"/>
      <c r="Q27" s="40"/>
      <c r="R27" s="40"/>
      <c r="S27" s="40"/>
    </row>
    <row r="28" spans="1:19" s="20" customFormat="1" ht="15" customHeight="1" x14ac:dyDescent="0.3">
      <c r="A28" s="21"/>
      <c r="C28" s="76"/>
      <c r="D28" s="76"/>
      <c r="E28" s="76"/>
      <c r="F28" s="76"/>
      <c r="G28" s="76"/>
      <c r="H28" s="76"/>
      <c r="I28" s="76"/>
      <c r="J28" s="76"/>
      <c r="K28" s="78"/>
      <c r="N28" s="40"/>
      <c r="O28" s="40"/>
      <c r="P28" s="40"/>
      <c r="Q28" s="40"/>
      <c r="R28" s="40"/>
      <c r="S28" s="40"/>
    </row>
    <row r="29" spans="1:19" s="20" customFormat="1" ht="15" customHeight="1" x14ac:dyDescent="0.3">
      <c r="A29" s="21"/>
      <c r="C29" s="76"/>
      <c r="D29" s="76"/>
      <c r="E29" s="76"/>
      <c r="F29" s="76"/>
      <c r="G29" s="76"/>
      <c r="H29" s="76"/>
      <c r="I29" s="76"/>
      <c r="J29" s="76"/>
      <c r="K29" s="79"/>
      <c r="N29" s="40"/>
      <c r="O29" s="40"/>
      <c r="P29" s="40"/>
      <c r="Q29" s="40"/>
      <c r="R29" s="40"/>
      <c r="S29" s="40"/>
    </row>
    <row r="30" spans="1:19" s="20" customFormat="1" ht="15" customHeight="1" x14ac:dyDescent="0.3">
      <c r="A30" s="21"/>
      <c r="C30" s="25"/>
      <c r="D30" s="25"/>
      <c r="E30" s="25"/>
      <c r="F30" s="25"/>
      <c r="G30" s="25"/>
      <c r="H30" s="25"/>
      <c r="I30" s="25"/>
      <c r="J30" s="25"/>
      <c r="K30" s="25"/>
      <c r="N30" s="40"/>
      <c r="O30" s="40"/>
      <c r="P30" s="40"/>
      <c r="Q30" s="40"/>
      <c r="R30" s="40"/>
      <c r="S30" s="40"/>
    </row>
    <row r="31" spans="1:19" s="20" customFormat="1" ht="15" customHeight="1" x14ac:dyDescent="0.3">
      <c r="A31" s="21"/>
      <c r="N31" s="40"/>
      <c r="O31" s="40"/>
      <c r="P31" s="40"/>
      <c r="Q31" s="40"/>
      <c r="R31" s="40"/>
      <c r="S31" s="40"/>
    </row>
    <row r="32" spans="1:19" ht="15" customHeight="1" x14ac:dyDescent="0.3">
      <c r="A32" s="49" t="s">
        <v>0</v>
      </c>
      <c r="B32" s="50" t="s">
        <v>1</v>
      </c>
      <c r="C32" s="50" t="s">
        <v>2</v>
      </c>
      <c r="D32" s="62" t="s">
        <v>22</v>
      </c>
      <c r="E32" s="62"/>
      <c r="F32" s="50" t="s">
        <v>8</v>
      </c>
      <c r="G32" s="50" t="s">
        <v>23</v>
      </c>
      <c r="H32" s="50" t="s">
        <v>27</v>
      </c>
      <c r="I32" s="50" t="s">
        <v>24</v>
      </c>
      <c r="J32" s="50" t="s">
        <v>25</v>
      </c>
      <c r="K32" s="50" t="s">
        <v>26</v>
      </c>
      <c r="L32" s="50" t="s">
        <v>39</v>
      </c>
      <c r="M32" s="26"/>
      <c r="N32" s="46" t="s">
        <v>73</v>
      </c>
      <c r="O32" s="47" t="s">
        <v>74</v>
      </c>
      <c r="P32" s="54" t="s">
        <v>76</v>
      </c>
      <c r="Q32" s="57" t="s">
        <v>75</v>
      </c>
      <c r="R32" s="54" t="s">
        <v>96</v>
      </c>
      <c r="S32" s="57" t="s">
        <v>97</v>
      </c>
    </row>
    <row r="33" spans="1:22" ht="15" customHeight="1" x14ac:dyDescent="0.3">
      <c r="A33" s="38">
        <f>IF(B33=0,,1)</f>
        <v>0</v>
      </c>
      <c r="B33" s="28"/>
      <c r="C33" s="29"/>
      <c r="D33" s="29"/>
      <c r="E33" s="29"/>
      <c r="F33" s="29"/>
      <c r="G33" s="29"/>
      <c r="H33" s="29"/>
      <c r="I33" s="51">
        <f>R33</f>
        <v>0</v>
      </c>
      <c r="J33" s="51">
        <f>S33</f>
        <v>0</v>
      </c>
      <c r="K33" s="51">
        <f>I33+J33</f>
        <v>0</v>
      </c>
      <c r="L33" s="28"/>
      <c r="M33" s="30"/>
      <c r="N33" s="53" t="str">
        <f>IFERROR(VLOOKUP(Sheet1!$H33,Sheet2!$I$2:$J$6,2,0),"")</f>
        <v/>
      </c>
      <c r="O33" s="48" t="str">
        <f>IFERROR(VLOOKUP(E33,Sheet2!$C$2:$D$5,2,0),"")</f>
        <v/>
      </c>
      <c r="P33" s="55" t="str">
        <f>IFERROR(VLOOKUP(F33,Sheet2!$E$2:$F$7,2,0),"")</f>
        <v/>
      </c>
      <c r="Q33" s="58" t="str">
        <f>IFERROR(VLOOKUP(G33,Sheet2!$G$2:$H$8,2,0),"")</f>
        <v/>
      </c>
      <c r="R33" s="56">
        <f>VALUE(IFERROR(VLOOKUP(Sheet2!$A13&amp;Sheet2!$B13&amp;Sheet2!$C13&amp;Sheet2!$D13,Sheet2!$F$20:$H$47,2,0),0))</f>
        <v>0</v>
      </c>
      <c r="S33" s="59">
        <f>VALUE(IFERROR(VLOOKUP(Sheet2!$A13&amp;Sheet2!$B13&amp;Sheet2!$C13&amp;Sheet2!$D13,Sheet2!$F$20:$H$47,3,0),0))</f>
        <v>0</v>
      </c>
      <c r="V33" s="31"/>
    </row>
    <row r="34" spans="1:22" ht="15" customHeight="1" x14ac:dyDescent="0.3">
      <c r="A34" s="38">
        <f>IF(B34=0,,A33+1)</f>
        <v>0</v>
      </c>
      <c r="B34" s="28"/>
      <c r="C34" s="29"/>
      <c r="D34" s="29"/>
      <c r="E34" s="29"/>
      <c r="F34" s="29"/>
      <c r="G34" s="29"/>
      <c r="H34" s="29"/>
      <c r="I34" s="51">
        <f t="shared" ref="I34:I97" si="0">R34</f>
        <v>0</v>
      </c>
      <c r="J34" s="51">
        <f t="shared" ref="J34:J97" si="1">S34</f>
        <v>0</v>
      </c>
      <c r="K34" s="51">
        <f t="shared" ref="K34:K97" si="2">I34+J34</f>
        <v>0</v>
      </c>
      <c r="L34" s="28"/>
      <c r="M34" s="30"/>
      <c r="N34" s="53" t="str">
        <f>IFERROR(VLOOKUP(Sheet1!$H34,Sheet2!$I$2:$J$6,2,0),"")</f>
        <v/>
      </c>
      <c r="O34" s="48" t="str">
        <f>IFERROR(VLOOKUP(E34,Sheet2!$C$2:$D$5,2,0),"")</f>
        <v/>
      </c>
      <c r="P34" s="55" t="str">
        <f>IFERROR(VLOOKUP(F34,Sheet2!$E$2:$F$7,2,0),"")</f>
        <v/>
      </c>
      <c r="Q34" s="58" t="str">
        <f>IFERROR(VLOOKUP(G34,Sheet2!$G$2:$H$8,2,0),"")</f>
        <v/>
      </c>
      <c r="R34" s="56">
        <f>VALUE(IFERROR(VLOOKUP(Sheet2!$A14&amp;Sheet2!$B14&amp;Sheet2!$C14&amp;Sheet2!$D14,Sheet2!$F$20:$H$47,2,0),0))</f>
        <v>0</v>
      </c>
      <c r="S34" s="59">
        <f>VALUE(IFERROR(VLOOKUP(Sheet2!$A14&amp;Sheet2!$B14&amp;Sheet2!$C14&amp;Sheet2!$D14,Sheet2!$F$20:$H$47,3,0),0))</f>
        <v>0</v>
      </c>
      <c r="V34" s="31"/>
    </row>
    <row r="35" spans="1:22" ht="15" customHeight="1" x14ac:dyDescent="0.3">
      <c r="A35" s="38">
        <f>IF(B35=0,,A34+1)</f>
        <v>0</v>
      </c>
      <c r="B35" s="28"/>
      <c r="C35" s="29"/>
      <c r="D35" s="29"/>
      <c r="E35" s="29"/>
      <c r="F35" s="29"/>
      <c r="G35" s="29"/>
      <c r="H35" s="29"/>
      <c r="I35" s="51">
        <f t="shared" si="0"/>
        <v>0</v>
      </c>
      <c r="J35" s="51">
        <f t="shared" si="1"/>
        <v>0</v>
      </c>
      <c r="K35" s="51">
        <f t="shared" si="2"/>
        <v>0</v>
      </c>
      <c r="L35" s="28"/>
      <c r="M35" s="30"/>
      <c r="N35" s="53" t="str">
        <f>IFERROR(VLOOKUP(Sheet1!$H35,Sheet2!$I$2:$J$6,2,0),"")</f>
        <v/>
      </c>
      <c r="O35" s="48" t="str">
        <f>IFERROR(VLOOKUP(E35,Sheet2!$C$2:$D$5,2,0),"")</f>
        <v/>
      </c>
      <c r="P35" s="55" t="str">
        <f>IFERROR(VLOOKUP(F35,Sheet2!$E$2:$F$7,2,0),"")</f>
        <v/>
      </c>
      <c r="Q35" s="58" t="str">
        <f>IFERROR(VLOOKUP(G35,Sheet2!$G$2:$H$8,2,0),"")</f>
        <v/>
      </c>
      <c r="R35" s="56">
        <f>VALUE(IFERROR(VLOOKUP(Sheet2!$A15&amp;Sheet2!$B15&amp;Sheet2!$C15&amp;Sheet2!$D15,Sheet2!$F$20:$H$47,2,0),0))</f>
        <v>0</v>
      </c>
      <c r="S35" s="59">
        <f>VALUE(IFERROR(VLOOKUP(Sheet2!$A15&amp;Sheet2!$B15&amp;Sheet2!$C15&amp;Sheet2!$D15,Sheet2!$F$20:$H$47,3,0),0))</f>
        <v>0</v>
      </c>
      <c r="V35" s="31"/>
    </row>
    <row r="36" spans="1:22" ht="15" customHeight="1" x14ac:dyDescent="0.3">
      <c r="A36" s="38">
        <f t="shared" ref="A36:A99" si="3">IF(B36=0,,A35+1)</f>
        <v>0</v>
      </c>
      <c r="B36" s="28"/>
      <c r="C36" s="29"/>
      <c r="D36" s="29"/>
      <c r="E36" s="29"/>
      <c r="F36" s="29"/>
      <c r="G36" s="29"/>
      <c r="H36" s="29"/>
      <c r="I36" s="51">
        <f t="shared" si="0"/>
        <v>0</v>
      </c>
      <c r="J36" s="51">
        <f t="shared" si="1"/>
        <v>0</v>
      </c>
      <c r="K36" s="51">
        <f t="shared" si="2"/>
        <v>0</v>
      </c>
      <c r="L36" s="28"/>
      <c r="M36" s="30"/>
      <c r="N36" s="53" t="str">
        <f>IFERROR(VLOOKUP(Sheet1!$H36,Sheet2!$I$2:$J$6,2,0),"")</f>
        <v/>
      </c>
      <c r="O36" s="48" t="str">
        <f>IFERROR(VLOOKUP(E36,Sheet2!$C$2:$D$5,2,0),"")</f>
        <v/>
      </c>
      <c r="P36" s="55" t="str">
        <f>IFERROR(VLOOKUP(F36,Sheet2!$E$2:$F$7,2,0),"")</f>
        <v/>
      </c>
      <c r="Q36" s="58" t="str">
        <f>IFERROR(VLOOKUP(G36,Sheet2!$G$2:$H$8,2,0),"")</f>
        <v/>
      </c>
      <c r="R36" s="56">
        <f>VALUE(IFERROR(VLOOKUP(Sheet2!$A16&amp;Sheet2!$B16&amp;Sheet2!$C16&amp;Sheet2!$D16,Sheet2!$F$20:$H$47,2,0),0))</f>
        <v>0</v>
      </c>
      <c r="S36" s="59">
        <f>VALUE(IFERROR(VLOOKUP(Sheet2!$A16&amp;Sheet2!$B16&amp;Sheet2!$C16&amp;Sheet2!$D16,Sheet2!$F$20:$H$47,3,0),0))</f>
        <v>0</v>
      </c>
      <c r="V36" s="31"/>
    </row>
    <row r="37" spans="1:22" ht="15" customHeight="1" x14ac:dyDescent="0.3">
      <c r="A37" s="38">
        <f t="shared" si="3"/>
        <v>0</v>
      </c>
      <c r="B37" s="28"/>
      <c r="C37" s="29"/>
      <c r="D37" s="29"/>
      <c r="E37" s="29"/>
      <c r="F37" s="29"/>
      <c r="G37" s="29"/>
      <c r="H37" s="29"/>
      <c r="I37" s="51">
        <f t="shared" si="0"/>
        <v>0</v>
      </c>
      <c r="J37" s="51">
        <f t="shared" si="1"/>
        <v>0</v>
      </c>
      <c r="K37" s="51">
        <f t="shared" si="2"/>
        <v>0</v>
      </c>
      <c r="L37" s="28"/>
      <c r="M37" s="30"/>
      <c r="N37" s="53" t="str">
        <f>IFERROR(VLOOKUP(Sheet1!$H37,Sheet2!$I$2:$J$6,2,0),"")</f>
        <v/>
      </c>
      <c r="O37" s="48" t="str">
        <f>IFERROR(VLOOKUP(E37,Sheet2!$C$2:$D$5,2,0),"")</f>
        <v/>
      </c>
      <c r="P37" s="55" t="str">
        <f>IFERROR(VLOOKUP(F37,Sheet2!$E$2:$F$7,2,0),"")</f>
        <v/>
      </c>
      <c r="Q37" s="58" t="str">
        <f>IFERROR(VLOOKUP(G37,Sheet2!$G$2:$H$8,2,0),"")</f>
        <v/>
      </c>
      <c r="R37" s="56">
        <f>VALUE(IFERROR(VLOOKUP(Sheet2!$A17&amp;Sheet2!$B17&amp;Sheet2!$C17&amp;Sheet2!$D17,Sheet2!$F$20:$H$47,2,0),0))</f>
        <v>0</v>
      </c>
      <c r="S37" s="59">
        <f>VALUE(IFERROR(VLOOKUP(Sheet2!$A17&amp;Sheet2!$B17&amp;Sheet2!$C17&amp;Sheet2!$D17,Sheet2!$F$20:$H$47,3,0),0))</f>
        <v>0</v>
      </c>
      <c r="V37" s="31"/>
    </row>
    <row r="38" spans="1:22" ht="15" customHeight="1" x14ac:dyDescent="0.3">
      <c r="A38" s="38">
        <f t="shared" si="3"/>
        <v>0</v>
      </c>
      <c r="B38" s="28"/>
      <c r="C38" s="29"/>
      <c r="D38" s="29"/>
      <c r="E38" s="29"/>
      <c r="F38" s="29"/>
      <c r="G38" s="29"/>
      <c r="H38" s="29"/>
      <c r="I38" s="51">
        <f t="shared" si="0"/>
        <v>0</v>
      </c>
      <c r="J38" s="51">
        <f t="shared" si="1"/>
        <v>0</v>
      </c>
      <c r="K38" s="51">
        <f t="shared" si="2"/>
        <v>0</v>
      </c>
      <c r="L38" s="28"/>
      <c r="M38" s="30"/>
      <c r="N38" s="53" t="str">
        <f>IFERROR(VLOOKUP(Sheet1!$H38,Sheet2!$I$2:$J$6,2,0),"")</f>
        <v/>
      </c>
      <c r="O38" s="48" t="str">
        <f>IFERROR(VLOOKUP(E38,Sheet2!$C$2:$D$5,2,0),"")</f>
        <v/>
      </c>
      <c r="P38" s="55" t="str">
        <f>IFERROR(VLOOKUP(F38,Sheet2!$E$2:$F$7,2,0),"")</f>
        <v/>
      </c>
      <c r="Q38" s="58" t="str">
        <f>IFERROR(VLOOKUP(G38,Sheet2!$G$2:$H$8,2,0),"")</f>
        <v/>
      </c>
      <c r="R38" s="56">
        <f>VALUE(IFERROR(VLOOKUP(Sheet2!$A18&amp;Sheet2!$B18&amp;Sheet2!$C18&amp;Sheet2!$D18,Sheet2!$F$20:$H$47,2,0),0))</f>
        <v>0</v>
      </c>
      <c r="S38" s="59">
        <f>VALUE(IFERROR(VLOOKUP(Sheet2!$A18&amp;Sheet2!$B18&amp;Sheet2!$C18&amp;Sheet2!$D18,Sheet2!$F$20:$H$47,3,0),0))</f>
        <v>0</v>
      </c>
      <c r="V38" s="31"/>
    </row>
    <row r="39" spans="1:22" ht="15" customHeight="1" x14ac:dyDescent="0.3">
      <c r="A39" s="38">
        <f t="shared" si="3"/>
        <v>0</v>
      </c>
      <c r="B39" s="28"/>
      <c r="C39" s="29"/>
      <c r="D39" s="29"/>
      <c r="E39" s="29"/>
      <c r="F39" s="29"/>
      <c r="G39" s="29"/>
      <c r="H39" s="29"/>
      <c r="I39" s="51">
        <f t="shared" si="0"/>
        <v>0</v>
      </c>
      <c r="J39" s="51">
        <f t="shared" si="1"/>
        <v>0</v>
      </c>
      <c r="K39" s="51">
        <f t="shared" si="2"/>
        <v>0</v>
      </c>
      <c r="L39" s="28"/>
      <c r="M39" s="30"/>
      <c r="N39" s="53" t="str">
        <f>IFERROR(VLOOKUP(Sheet1!$H39,Sheet2!$I$2:$J$6,2,0),"")</f>
        <v/>
      </c>
      <c r="O39" s="48" t="str">
        <f>IFERROR(VLOOKUP(E39,Sheet2!$C$2:$D$5,2,0),"")</f>
        <v/>
      </c>
      <c r="P39" s="55" t="str">
        <f>IFERROR(VLOOKUP(F39,Sheet2!$E$2:$F$7,2,0),"")</f>
        <v/>
      </c>
      <c r="Q39" s="58" t="str">
        <f>IFERROR(VLOOKUP(G39,Sheet2!$G$2:$H$8,2,0),"")</f>
        <v/>
      </c>
      <c r="R39" s="56">
        <f>VALUE(IFERROR(VLOOKUP(Sheet2!$A19&amp;Sheet2!$B19&amp;Sheet2!$C19&amp;Sheet2!$D19,Sheet2!$F$20:$H$47,2,0),0))</f>
        <v>0</v>
      </c>
      <c r="S39" s="59">
        <f>VALUE(IFERROR(VLOOKUP(Sheet2!$A19&amp;Sheet2!$B19&amp;Sheet2!$C19&amp;Sheet2!$D19,Sheet2!$F$20:$H$47,3,0),0))</f>
        <v>0</v>
      </c>
      <c r="V39" s="31"/>
    </row>
    <row r="40" spans="1:22" ht="15" customHeight="1" x14ac:dyDescent="0.3">
      <c r="A40" s="38">
        <f t="shared" si="3"/>
        <v>0</v>
      </c>
      <c r="B40" s="28"/>
      <c r="C40" s="29"/>
      <c r="D40" s="29"/>
      <c r="E40" s="29"/>
      <c r="F40" s="29"/>
      <c r="G40" s="29"/>
      <c r="H40" s="29"/>
      <c r="I40" s="51">
        <f t="shared" si="0"/>
        <v>0</v>
      </c>
      <c r="J40" s="51">
        <f t="shared" si="1"/>
        <v>0</v>
      </c>
      <c r="K40" s="51">
        <f t="shared" si="2"/>
        <v>0</v>
      </c>
      <c r="L40" s="28"/>
      <c r="M40" s="30"/>
      <c r="N40" s="53" t="str">
        <f>IFERROR(VLOOKUP(Sheet1!$H40,Sheet2!$I$2:$J$6,2,0),"")</f>
        <v/>
      </c>
      <c r="O40" s="48" t="str">
        <f>IFERROR(VLOOKUP(E40,Sheet2!$C$2:$D$5,2,0),"")</f>
        <v/>
      </c>
      <c r="P40" s="55" t="str">
        <f>IFERROR(VLOOKUP(F40,Sheet2!$E$2:$F$7,2,0),"")</f>
        <v/>
      </c>
      <c r="Q40" s="58" t="str">
        <f>IFERROR(VLOOKUP(G40,Sheet2!$G$2:$H$8,2,0),"")</f>
        <v/>
      </c>
      <c r="R40" s="56">
        <f>VALUE(IFERROR(VLOOKUP(Sheet2!$A20&amp;Sheet2!$B20&amp;Sheet2!$C20&amp;Sheet2!$D20,Sheet2!$F$20:$H$47,2,0),0))</f>
        <v>0</v>
      </c>
      <c r="S40" s="59">
        <f>VALUE(IFERROR(VLOOKUP(Sheet2!$A20&amp;Sheet2!$B20&amp;Sheet2!$C20&amp;Sheet2!$D20,Sheet2!$F$20:$H$47,3,0),0))</f>
        <v>0</v>
      </c>
      <c r="V40" s="31"/>
    </row>
    <row r="41" spans="1:22" ht="15" customHeight="1" x14ac:dyDescent="0.3">
      <c r="A41" s="38">
        <f t="shared" si="3"/>
        <v>0</v>
      </c>
      <c r="B41" s="28"/>
      <c r="C41" s="29"/>
      <c r="D41" s="29"/>
      <c r="E41" s="29"/>
      <c r="F41" s="29"/>
      <c r="G41" s="29"/>
      <c r="H41" s="29"/>
      <c r="I41" s="51">
        <f t="shared" si="0"/>
        <v>0</v>
      </c>
      <c r="J41" s="51">
        <f t="shared" si="1"/>
        <v>0</v>
      </c>
      <c r="K41" s="51">
        <f t="shared" si="2"/>
        <v>0</v>
      </c>
      <c r="L41" s="28"/>
      <c r="M41" s="30"/>
      <c r="N41" s="53" t="str">
        <f>IFERROR(VLOOKUP(Sheet1!$H41,Sheet2!$I$2:$J$6,2,0),"")</f>
        <v/>
      </c>
      <c r="O41" s="48" t="str">
        <f>IFERROR(VLOOKUP(E41,Sheet2!$C$2:$D$5,2,0),"")</f>
        <v/>
      </c>
      <c r="P41" s="55" t="str">
        <f>IFERROR(VLOOKUP(F41,Sheet2!$E$2:$F$7,2,0),"")</f>
        <v/>
      </c>
      <c r="Q41" s="58" t="str">
        <f>IFERROR(VLOOKUP(G41,Sheet2!$G$2:$H$8,2,0),"")</f>
        <v/>
      </c>
      <c r="R41" s="56">
        <f>VALUE(IFERROR(VLOOKUP(Sheet2!$A21&amp;Sheet2!$B21&amp;Sheet2!$C21&amp;Sheet2!$D21,Sheet2!$F$20:$H$47,2,0),0))</f>
        <v>0</v>
      </c>
      <c r="S41" s="59">
        <f>VALUE(IFERROR(VLOOKUP(Sheet2!$A21&amp;Sheet2!$B21&amp;Sheet2!$C21&amp;Sheet2!$D21,Sheet2!$F$20:$H$47,3,0),0))</f>
        <v>0</v>
      </c>
      <c r="V41" s="31"/>
    </row>
    <row r="42" spans="1:22" ht="15" customHeight="1" x14ac:dyDescent="0.3">
      <c r="A42" s="38">
        <f t="shared" si="3"/>
        <v>0</v>
      </c>
      <c r="B42" s="28"/>
      <c r="C42" s="29"/>
      <c r="D42" s="29"/>
      <c r="E42" s="29"/>
      <c r="F42" s="29"/>
      <c r="G42" s="29"/>
      <c r="H42" s="29"/>
      <c r="I42" s="51">
        <f t="shared" si="0"/>
        <v>0</v>
      </c>
      <c r="J42" s="51">
        <f t="shared" si="1"/>
        <v>0</v>
      </c>
      <c r="K42" s="51">
        <f t="shared" si="2"/>
        <v>0</v>
      </c>
      <c r="L42" s="28"/>
      <c r="M42" s="30"/>
      <c r="N42" s="53" t="str">
        <f>IFERROR(VLOOKUP(Sheet1!$H42,Sheet2!$I$2:$J$6,2,0),"")</f>
        <v/>
      </c>
      <c r="O42" s="48" t="str">
        <f>IFERROR(VLOOKUP(E42,Sheet2!$C$2:$D$5,2,0),"")</f>
        <v/>
      </c>
      <c r="P42" s="55" t="str">
        <f>IFERROR(VLOOKUP(F42,Sheet2!$E$2:$F$7,2,0),"")</f>
        <v/>
      </c>
      <c r="Q42" s="58" t="str">
        <f>IFERROR(VLOOKUP(G42,Sheet2!$G$2:$H$8,2,0),"")</f>
        <v/>
      </c>
      <c r="R42" s="56">
        <f>VALUE(IFERROR(VLOOKUP(Sheet2!$A22&amp;Sheet2!$B22&amp;Sheet2!$C22&amp;Sheet2!$D22,Sheet2!$F$20:$H$47,2,0),0))</f>
        <v>0</v>
      </c>
      <c r="S42" s="59">
        <f>VALUE(IFERROR(VLOOKUP(Sheet2!$A22&amp;Sheet2!$B22&amp;Sheet2!$C22&amp;Sheet2!$D22,Sheet2!$F$20:$H$47,3,0),0))</f>
        <v>0</v>
      </c>
      <c r="V42" s="31"/>
    </row>
    <row r="43" spans="1:22" ht="15" customHeight="1" x14ac:dyDescent="0.3">
      <c r="A43" s="38">
        <f t="shared" si="3"/>
        <v>0</v>
      </c>
      <c r="B43" s="28"/>
      <c r="C43" s="29"/>
      <c r="D43" s="29"/>
      <c r="E43" s="29"/>
      <c r="F43" s="29"/>
      <c r="G43" s="29"/>
      <c r="H43" s="29"/>
      <c r="I43" s="51">
        <f t="shared" si="0"/>
        <v>0</v>
      </c>
      <c r="J43" s="51">
        <f t="shared" si="1"/>
        <v>0</v>
      </c>
      <c r="K43" s="51">
        <f t="shared" si="2"/>
        <v>0</v>
      </c>
      <c r="L43" s="28"/>
      <c r="M43" s="30"/>
      <c r="N43" s="53" t="str">
        <f>IFERROR(VLOOKUP(Sheet1!$H43,Sheet2!$I$2:$J$6,2,0),"")</f>
        <v/>
      </c>
      <c r="O43" s="48" t="str">
        <f>IFERROR(VLOOKUP(E43,Sheet2!$C$2:$D$5,2,0),"")</f>
        <v/>
      </c>
      <c r="P43" s="55" t="str">
        <f>IFERROR(VLOOKUP(F43,Sheet2!$E$2:$F$7,2,0),"")</f>
        <v/>
      </c>
      <c r="Q43" s="58" t="str">
        <f>IFERROR(VLOOKUP(G43,Sheet2!$G$2:$H$8,2,0),"")</f>
        <v/>
      </c>
      <c r="R43" s="56">
        <f>VALUE(IFERROR(VLOOKUP(Sheet2!$A23&amp;Sheet2!$B23&amp;Sheet2!$C23&amp;Sheet2!$D23,Sheet2!$F$20:$H$47,2,0),0))</f>
        <v>0</v>
      </c>
      <c r="S43" s="59">
        <f>VALUE(IFERROR(VLOOKUP(Sheet2!$A23&amp;Sheet2!$B23&amp;Sheet2!$C23&amp;Sheet2!$D23,Sheet2!$F$20:$H$47,3,0),0))</f>
        <v>0</v>
      </c>
      <c r="V43" s="31"/>
    </row>
    <row r="44" spans="1:22" ht="15" customHeight="1" x14ac:dyDescent="0.3">
      <c r="A44" s="38">
        <f t="shared" si="3"/>
        <v>0</v>
      </c>
      <c r="B44" s="28"/>
      <c r="C44" s="29"/>
      <c r="D44" s="29"/>
      <c r="E44" s="29"/>
      <c r="F44" s="29"/>
      <c r="G44" s="29"/>
      <c r="H44" s="29"/>
      <c r="I44" s="51">
        <f t="shared" si="0"/>
        <v>0</v>
      </c>
      <c r="J44" s="51">
        <f t="shared" si="1"/>
        <v>0</v>
      </c>
      <c r="K44" s="51">
        <f t="shared" si="2"/>
        <v>0</v>
      </c>
      <c r="L44" s="28"/>
      <c r="M44" s="30"/>
      <c r="N44" s="53" t="str">
        <f>IFERROR(VLOOKUP(Sheet1!$H44,Sheet2!$I$2:$J$6,2,0),"")</f>
        <v/>
      </c>
      <c r="O44" s="48" t="str">
        <f>IFERROR(VLOOKUP(E44,Sheet2!$C$2:$D$5,2,0),"")</f>
        <v/>
      </c>
      <c r="P44" s="55" t="str">
        <f>IFERROR(VLOOKUP(F44,Sheet2!$E$2:$F$7,2,0),"")</f>
        <v/>
      </c>
      <c r="Q44" s="58" t="str">
        <f>IFERROR(VLOOKUP(G44,Sheet2!$G$2:$H$8,2,0),"")</f>
        <v/>
      </c>
      <c r="R44" s="56">
        <f>VALUE(IFERROR(VLOOKUP(Sheet2!$A24&amp;Sheet2!$B24&amp;Sheet2!$C24&amp;Sheet2!$D24,Sheet2!$F$20:$H$47,2,0),0))</f>
        <v>0</v>
      </c>
      <c r="S44" s="59">
        <f>VALUE(IFERROR(VLOOKUP(Sheet2!$A24&amp;Sheet2!$B24&amp;Sheet2!$C24&amp;Sheet2!$D24,Sheet2!$F$20:$H$47,3,0),0))</f>
        <v>0</v>
      </c>
      <c r="V44" s="31"/>
    </row>
    <row r="45" spans="1:22" ht="15" customHeight="1" x14ac:dyDescent="0.3">
      <c r="A45" s="38">
        <f t="shared" si="3"/>
        <v>0</v>
      </c>
      <c r="B45" s="28"/>
      <c r="C45" s="29"/>
      <c r="D45" s="29"/>
      <c r="E45" s="29"/>
      <c r="F45" s="29"/>
      <c r="G45" s="29"/>
      <c r="H45" s="29"/>
      <c r="I45" s="51">
        <f t="shared" si="0"/>
        <v>0</v>
      </c>
      <c r="J45" s="51">
        <f t="shared" si="1"/>
        <v>0</v>
      </c>
      <c r="K45" s="51">
        <f t="shared" si="2"/>
        <v>0</v>
      </c>
      <c r="L45" s="28"/>
      <c r="M45" s="30"/>
      <c r="N45" s="53" t="str">
        <f>IFERROR(VLOOKUP(Sheet1!$H45,Sheet2!$I$2:$J$6,2,0),"")</f>
        <v/>
      </c>
      <c r="O45" s="48" t="str">
        <f>IFERROR(VLOOKUP(E45,Sheet2!$C$2:$D$5,2,0),"")</f>
        <v/>
      </c>
      <c r="P45" s="55" t="str">
        <f>IFERROR(VLOOKUP(F45,Sheet2!$E$2:$F$7,2,0),"")</f>
        <v/>
      </c>
      <c r="Q45" s="58" t="str">
        <f>IFERROR(VLOOKUP(G45,Sheet2!$G$2:$H$8,2,0),"")</f>
        <v/>
      </c>
      <c r="R45" s="56">
        <f>VALUE(IFERROR(VLOOKUP(Sheet2!$A25&amp;Sheet2!$B25&amp;Sheet2!$C25&amp;Sheet2!$D25,Sheet2!$F$20:$H$47,2,0),0))</f>
        <v>0</v>
      </c>
      <c r="S45" s="59">
        <f>VALUE(IFERROR(VLOOKUP(Sheet2!$A25&amp;Sheet2!$B25&amp;Sheet2!$C25&amp;Sheet2!$D25,Sheet2!$F$20:$H$47,3,0),0))</f>
        <v>0</v>
      </c>
      <c r="V45" s="31"/>
    </row>
    <row r="46" spans="1:22" ht="15" customHeight="1" x14ac:dyDescent="0.3">
      <c r="A46" s="38">
        <f t="shared" si="3"/>
        <v>0</v>
      </c>
      <c r="B46" s="28"/>
      <c r="C46" s="29"/>
      <c r="D46" s="29"/>
      <c r="E46" s="29"/>
      <c r="F46" s="29"/>
      <c r="G46" s="29"/>
      <c r="H46" s="29"/>
      <c r="I46" s="51">
        <f t="shared" si="0"/>
        <v>0</v>
      </c>
      <c r="J46" s="51">
        <f t="shared" si="1"/>
        <v>0</v>
      </c>
      <c r="K46" s="51">
        <f t="shared" si="2"/>
        <v>0</v>
      </c>
      <c r="L46" s="28"/>
      <c r="M46" s="30"/>
      <c r="N46" s="53" t="str">
        <f>IFERROR(VLOOKUP(Sheet1!$H46,Sheet2!$I$2:$J$6,2,0),"")</f>
        <v/>
      </c>
      <c r="O46" s="48" t="str">
        <f>IFERROR(VLOOKUP(E46,Sheet2!$C$2:$D$5,2,0),"")</f>
        <v/>
      </c>
      <c r="P46" s="55" t="str">
        <f>IFERROR(VLOOKUP(F46,Sheet2!$E$2:$F$7,2,0),"")</f>
        <v/>
      </c>
      <c r="Q46" s="58" t="str">
        <f>IFERROR(VLOOKUP(G46,Sheet2!$G$2:$H$8,2,0),"")</f>
        <v/>
      </c>
      <c r="R46" s="56">
        <f>VALUE(IFERROR(VLOOKUP(Sheet2!$A26&amp;Sheet2!$B26&amp;Sheet2!$C26&amp;Sheet2!$D26,Sheet2!$F$20:$H$47,2,0),0))</f>
        <v>0</v>
      </c>
      <c r="S46" s="59">
        <f>VALUE(IFERROR(VLOOKUP(Sheet2!$A26&amp;Sheet2!$B26&amp;Sheet2!$C26&amp;Sheet2!$D26,Sheet2!$F$20:$H$47,3,0),0))</f>
        <v>0</v>
      </c>
      <c r="V46" s="31"/>
    </row>
    <row r="47" spans="1:22" ht="15" customHeight="1" x14ac:dyDescent="0.3">
      <c r="A47" s="38">
        <f t="shared" si="3"/>
        <v>0</v>
      </c>
      <c r="B47" s="28"/>
      <c r="C47" s="29"/>
      <c r="D47" s="29"/>
      <c r="E47" s="29"/>
      <c r="F47" s="29"/>
      <c r="G47" s="29"/>
      <c r="H47" s="29"/>
      <c r="I47" s="51">
        <f t="shared" si="0"/>
        <v>0</v>
      </c>
      <c r="J47" s="51">
        <f t="shared" si="1"/>
        <v>0</v>
      </c>
      <c r="K47" s="51">
        <f t="shared" si="2"/>
        <v>0</v>
      </c>
      <c r="L47" s="28"/>
      <c r="M47" s="30"/>
      <c r="N47" s="53" t="str">
        <f>IFERROR(VLOOKUP(Sheet1!$H47,Sheet2!$I$2:$J$6,2,0),"")</f>
        <v/>
      </c>
      <c r="O47" s="48" t="str">
        <f>IFERROR(VLOOKUP(E47,Sheet2!$C$2:$D$5,2,0),"")</f>
        <v/>
      </c>
      <c r="P47" s="55" t="str">
        <f>IFERROR(VLOOKUP(F47,Sheet2!$E$2:$F$7,2,0),"")</f>
        <v/>
      </c>
      <c r="Q47" s="58" t="str">
        <f>IFERROR(VLOOKUP(G47,Sheet2!$G$2:$H$8,2,0),"")</f>
        <v/>
      </c>
      <c r="R47" s="56">
        <f>VALUE(IFERROR(VLOOKUP(Sheet2!$A27&amp;Sheet2!$B27&amp;Sheet2!$C27&amp;Sheet2!$D27,Sheet2!$F$20:$H$47,2,0),0))</f>
        <v>0</v>
      </c>
      <c r="S47" s="59">
        <f>VALUE(IFERROR(VLOOKUP(Sheet2!$A27&amp;Sheet2!$B27&amp;Sheet2!$C27&amp;Sheet2!$D27,Sheet2!$F$20:$H$47,3,0),0))</f>
        <v>0</v>
      </c>
    </row>
    <row r="48" spans="1:22" ht="15" customHeight="1" x14ac:dyDescent="0.3">
      <c r="A48" s="38">
        <f t="shared" si="3"/>
        <v>0</v>
      </c>
      <c r="B48" s="28"/>
      <c r="C48" s="29"/>
      <c r="D48" s="29"/>
      <c r="E48" s="29"/>
      <c r="F48" s="29"/>
      <c r="G48" s="29"/>
      <c r="H48" s="29"/>
      <c r="I48" s="51">
        <f t="shared" si="0"/>
        <v>0</v>
      </c>
      <c r="J48" s="51">
        <f t="shared" si="1"/>
        <v>0</v>
      </c>
      <c r="K48" s="51">
        <f t="shared" si="2"/>
        <v>0</v>
      </c>
      <c r="L48" s="28"/>
      <c r="M48" s="30"/>
      <c r="N48" s="53" t="str">
        <f>IFERROR(VLOOKUP(Sheet1!$H48,Sheet2!$I$2:$J$6,2,0),"")</f>
        <v/>
      </c>
      <c r="O48" s="48" t="str">
        <f>IFERROR(VLOOKUP(E48,Sheet2!$C$2:$D$5,2,0),"")</f>
        <v/>
      </c>
      <c r="P48" s="55" t="str">
        <f>IFERROR(VLOOKUP(F48,Sheet2!$E$2:$F$7,2,0),"")</f>
        <v/>
      </c>
      <c r="Q48" s="58" t="str">
        <f>IFERROR(VLOOKUP(G48,Sheet2!$G$2:$H$8,2,0),"")</f>
        <v/>
      </c>
      <c r="R48" s="56">
        <f>VALUE(IFERROR(VLOOKUP(Sheet2!$A28&amp;Sheet2!$B28&amp;Sheet2!$C28&amp;Sheet2!$D28,Sheet2!$F$20:$H$47,2,0),0))</f>
        <v>0</v>
      </c>
      <c r="S48" s="59">
        <f>VALUE(IFERROR(VLOOKUP(Sheet2!$A28&amp;Sheet2!$B28&amp;Sheet2!$C28&amp;Sheet2!$D28,Sheet2!$F$20:$H$47,3,0),0))</f>
        <v>0</v>
      </c>
    </row>
    <row r="49" spans="1:19" ht="15" customHeight="1" x14ac:dyDescent="0.3">
      <c r="A49" s="38">
        <f t="shared" si="3"/>
        <v>0</v>
      </c>
      <c r="B49" s="28"/>
      <c r="C49" s="29"/>
      <c r="D49" s="29"/>
      <c r="E49" s="29"/>
      <c r="F49" s="29"/>
      <c r="G49" s="29"/>
      <c r="H49" s="29"/>
      <c r="I49" s="51">
        <f t="shared" si="0"/>
        <v>0</v>
      </c>
      <c r="J49" s="51">
        <f t="shared" si="1"/>
        <v>0</v>
      </c>
      <c r="K49" s="51">
        <f t="shared" si="2"/>
        <v>0</v>
      </c>
      <c r="L49" s="28"/>
      <c r="M49" s="30"/>
      <c r="N49" s="53" t="str">
        <f>IFERROR(VLOOKUP(Sheet1!$H49,Sheet2!$I$2:$J$6,2,0),"")</f>
        <v/>
      </c>
      <c r="O49" s="48" t="str">
        <f>IFERROR(VLOOKUP(E49,Sheet2!$C$2:$D$5,2,0),"")</f>
        <v/>
      </c>
      <c r="P49" s="55" t="str">
        <f>IFERROR(VLOOKUP(F49,Sheet2!$E$2:$F$7,2,0),"")</f>
        <v/>
      </c>
      <c r="Q49" s="58" t="str">
        <f>IFERROR(VLOOKUP(G49,Sheet2!$G$2:$H$8,2,0),"")</f>
        <v/>
      </c>
      <c r="R49" s="56">
        <f>VALUE(IFERROR(VLOOKUP(Sheet2!$A29&amp;Sheet2!$B29&amp;Sheet2!$C29&amp;Sheet2!$D29,Sheet2!$F$20:$H$47,2,0),0))</f>
        <v>0</v>
      </c>
      <c r="S49" s="59">
        <f>VALUE(IFERROR(VLOOKUP(Sheet2!$A29&amp;Sheet2!$B29&amp;Sheet2!$C29&amp;Sheet2!$D29,Sheet2!$F$20:$H$47,3,0),0))</f>
        <v>0</v>
      </c>
    </row>
    <row r="50" spans="1:19" ht="15" customHeight="1" x14ac:dyDescent="0.3">
      <c r="A50" s="38">
        <f t="shared" si="3"/>
        <v>0</v>
      </c>
      <c r="B50" s="28"/>
      <c r="C50" s="29"/>
      <c r="D50" s="29"/>
      <c r="E50" s="29"/>
      <c r="F50" s="29"/>
      <c r="G50" s="29"/>
      <c r="H50" s="29"/>
      <c r="I50" s="51">
        <f t="shared" si="0"/>
        <v>0</v>
      </c>
      <c r="J50" s="51">
        <f t="shared" si="1"/>
        <v>0</v>
      </c>
      <c r="K50" s="51">
        <f t="shared" si="2"/>
        <v>0</v>
      </c>
      <c r="L50" s="28"/>
      <c r="M50" s="30"/>
      <c r="N50" s="53" t="str">
        <f>IFERROR(VLOOKUP(Sheet1!$H50,Sheet2!$I$2:$J$6,2,0),"")</f>
        <v/>
      </c>
      <c r="O50" s="48" t="str">
        <f>IFERROR(VLOOKUP(E50,Sheet2!$C$2:$D$5,2,0),"")</f>
        <v/>
      </c>
      <c r="P50" s="55" t="str">
        <f>IFERROR(VLOOKUP(F50,Sheet2!$E$2:$F$7,2,0),"")</f>
        <v/>
      </c>
      <c r="Q50" s="58" t="str">
        <f>IFERROR(VLOOKUP(G50,Sheet2!$G$2:$H$8,2,0),"")</f>
        <v/>
      </c>
      <c r="R50" s="56">
        <f>VALUE(IFERROR(VLOOKUP(Sheet2!$A30&amp;Sheet2!$B30&amp;Sheet2!$C30&amp;Sheet2!$D30,Sheet2!$F$20:$H$47,2,0),0))</f>
        <v>0</v>
      </c>
      <c r="S50" s="59">
        <f>VALUE(IFERROR(VLOOKUP(Sheet2!$A30&amp;Sheet2!$B30&amp;Sheet2!$C30&amp;Sheet2!$D30,Sheet2!$F$20:$H$47,3,0),0))</f>
        <v>0</v>
      </c>
    </row>
    <row r="51" spans="1:19" ht="15" customHeight="1" x14ac:dyDescent="0.3">
      <c r="A51" s="38">
        <f t="shared" si="3"/>
        <v>0</v>
      </c>
      <c r="B51" s="28"/>
      <c r="C51" s="29"/>
      <c r="D51" s="29"/>
      <c r="E51" s="29"/>
      <c r="F51" s="29"/>
      <c r="G51" s="29"/>
      <c r="H51" s="29"/>
      <c r="I51" s="51">
        <f t="shared" si="0"/>
        <v>0</v>
      </c>
      <c r="J51" s="51">
        <f t="shared" si="1"/>
        <v>0</v>
      </c>
      <c r="K51" s="51">
        <f t="shared" si="2"/>
        <v>0</v>
      </c>
      <c r="L51" s="28"/>
      <c r="M51" s="30"/>
      <c r="N51" s="53" t="str">
        <f>IFERROR(VLOOKUP(Sheet1!$H51,Sheet2!$I$2:$J$6,2,0),"")</f>
        <v/>
      </c>
      <c r="O51" s="48" t="str">
        <f>IFERROR(VLOOKUP(E51,Sheet2!$C$2:$D$5,2,0),"")</f>
        <v/>
      </c>
      <c r="P51" s="55" t="str">
        <f>IFERROR(VLOOKUP(F51,Sheet2!$E$2:$F$7,2,0),"")</f>
        <v/>
      </c>
      <c r="Q51" s="58" t="str">
        <f>IFERROR(VLOOKUP(G51,Sheet2!$G$2:$H$8,2,0),"")</f>
        <v/>
      </c>
      <c r="R51" s="56">
        <f>VALUE(IFERROR(VLOOKUP(Sheet2!$A31&amp;Sheet2!$B31&amp;Sheet2!$C31&amp;Sheet2!$D31,Sheet2!$F$20:$H$47,2,0),0))</f>
        <v>0</v>
      </c>
      <c r="S51" s="59">
        <f>VALUE(IFERROR(VLOOKUP(Sheet2!$A31&amp;Sheet2!$B31&amp;Sheet2!$C31&amp;Sheet2!$D31,Sheet2!$F$20:$H$47,3,0),0))</f>
        <v>0</v>
      </c>
    </row>
    <row r="52" spans="1:19" ht="15" customHeight="1" x14ac:dyDescent="0.3">
      <c r="A52" s="38">
        <f t="shared" si="3"/>
        <v>0</v>
      </c>
      <c r="B52" s="28"/>
      <c r="C52" s="29"/>
      <c r="D52" s="29"/>
      <c r="E52" s="29"/>
      <c r="F52" s="29"/>
      <c r="G52" s="29"/>
      <c r="H52" s="29"/>
      <c r="I52" s="51">
        <f t="shared" si="0"/>
        <v>0</v>
      </c>
      <c r="J52" s="51">
        <f t="shared" si="1"/>
        <v>0</v>
      </c>
      <c r="K52" s="51">
        <f t="shared" si="2"/>
        <v>0</v>
      </c>
      <c r="L52" s="28"/>
      <c r="M52" s="30"/>
      <c r="N52" s="53" t="str">
        <f>IFERROR(VLOOKUP(Sheet1!$H52,Sheet2!$I$2:$J$6,2,0),"")</f>
        <v/>
      </c>
      <c r="O52" s="48" t="str">
        <f>IFERROR(VLOOKUP(E52,Sheet2!$C$2:$D$5,2,0),"")</f>
        <v/>
      </c>
      <c r="P52" s="55" t="str">
        <f>IFERROR(VLOOKUP(F52,Sheet2!$E$2:$F$7,2,0),"")</f>
        <v/>
      </c>
      <c r="Q52" s="58" t="str">
        <f>IFERROR(VLOOKUP(G52,Sheet2!$G$2:$H$8,2,0),"")</f>
        <v/>
      </c>
      <c r="R52" s="56">
        <f>VALUE(IFERROR(VLOOKUP(Sheet2!$A32&amp;Sheet2!$B32&amp;Sheet2!$C32&amp;Sheet2!$D32,Sheet2!$F$20:$H$47,2,0),0))</f>
        <v>0</v>
      </c>
      <c r="S52" s="59">
        <f>VALUE(IFERROR(VLOOKUP(Sheet2!$A32&amp;Sheet2!$B32&amp;Sheet2!$C32&amp;Sheet2!$D32,Sheet2!$F$20:$H$47,3,0),0))</f>
        <v>0</v>
      </c>
    </row>
    <row r="53" spans="1:19" ht="15" customHeight="1" x14ac:dyDescent="0.3">
      <c r="A53" s="38">
        <f t="shared" si="3"/>
        <v>0</v>
      </c>
      <c r="B53" s="28"/>
      <c r="C53" s="29"/>
      <c r="D53" s="29"/>
      <c r="E53" s="29"/>
      <c r="F53" s="29"/>
      <c r="G53" s="29"/>
      <c r="H53" s="29"/>
      <c r="I53" s="51">
        <f t="shared" si="0"/>
        <v>0</v>
      </c>
      <c r="J53" s="51">
        <f t="shared" si="1"/>
        <v>0</v>
      </c>
      <c r="K53" s="51">
        <f t="shared" si="2"/>
        <v>0</v>
      </c>
      <c r="L53" s="28"/>
      <c r="M53" s="30"/>
      <c r="N53" s="53" t="str">
        <f>IFERROR(VLOOKUP(Sheet1!$H53,Sheet2!$I$2:$J$6,2,0),"")</f>
        <v/>
      </c>
      <c r="O53" s="48" t="str">
        <f>IFERROR(VLOOKUP(E53,Sheet2!$C$2:$D$5,2,0),"")</f>
        <v/>
      </c>
      <c r="P53" s="55" t="str">
        <f>IFERROR(VLOOKUP(F53,Sheet2!$E$2:$F$7,2,0),"")</f>
        <v/>
      </c>
      <c r="Q53" s="58" t="str">
        <f>IFERROR(VLOOKUP(G53,Sheet2!$G$2:$H$8,2,0),"")</f>
        <v/>
      </c>
      <c r="R53" s="56">
        <f>VALUE(IFERROR(VLOOKUP(Sheet2!$A33&amp;Sheet2!$B33&amp;Sheet2!$C33&amp;Sheet2!$D33,Sheet2!$F$20:$H$47,2,0),0))</f>
        <v>0</v>
      </c>
      <c r="S53" s="59">
        <f>VALUE(IFERROR(VLOOKUP(Sheet2!$A33&amp;Sheet2!$B33&amp;Sheet2!$C33&amp;Sheet2!$D33,Sheet2!$F$20:$H$47,3,0),0))</f>
        <v>0</v>
      </c>
    </row>
    <row r="54" spans="1:19" ht="15" customHeight="1" x14ac:dyDescent="0.3">
      <c r="A54" s="38">
        <f t="shared" si="3"/>
        <v>0</v>
      </c>
      <c r="B54" s="28"/>
      <c r="C54" s="29"/>
      <c r="D54" s="29"/>
      <c r="E54" s="29"/>
      <c r="F54" s="29"/>
      <c r="G54" s="29"/>
      <c r="H54" s="29"/>
      <c r="I54" s="51">
        <f t="shared" si="0"/>
        <v>0</v>
      </c>
      <c r="J54" s="51">
        <f t="shared" si="1"/>
        <v>0</v>
      </c>
      <c r="K54" s="51">
        <f t="shared" si="2"/>
        <v>0</v>
      </c>
      <c r="L54" s="28"/>
      <c r="M54" s="30"/>
      <c r="N54" s="53" t="str">
        <f>IFERROR(VLOOKUP(Sheet1!$H54,Sheet2!$I$2:$J$6,2,0),"")</f>
        <v/>
      </c>
      <c r="O54" s="48" t="str">
        <f>IFERROR(VLOOKUP(E54,Sheet2!$C$2:$D$5,2,0),"")</f>
        <v/>
      </c>
      <c r="P54" s="55" t="str">
        <f>IFERROR(VLOOKUP(F54,Sheet2!$E$2:$F$7,2,0),"")</f>
        <v/>
      </c>
      <c r="Q54" s="58" t="str">
        <f>IFERROR(VLOOKUP(G54,Sheet2!$G$2:$H$8,2,0),"")</f>
        <v/>
      </c>
      <c r="R54" s="56">
        <f>VALUE(IFERROR(VLOOKUP(Sheet2!$A34&amp;Sheet2!$B34&amp;Sheet2!$C34&amp;Sheet2!$D34,Sheet2!$F$20:$H$47,2,0),0))</f>
        <v>0</v>
      </c>
      <c r="S54" s="59">
        <f>VALUE(IFERROR(VLOOKUP(Sheet2!$A34&amp;Sheet2!$B34&amp;Sheet2!$C34&amp;Sheet2!$D34,Sheet2!$F$20:$H$47,3,0),0))</f>
        <v>0</v>
      </c>
    </row>
    <row r="55" spans="1:19" ht="15" customHeight="1" x14ac:dyDescent="0.3">
      <c r="A55" s="38">
        <f t="shared" si="3"/>
        <v>0</v>
      </c>
      <c r="B55" s="28"/>
      <c r="C55" s="29"/>
      <c r="D55" s="29"/>
      <c r="E55" s="29"/>
      <c r="F55" s="29"/>
      <c r="G55" s="29"/>
      <c r="H55" s="29"/>
      <c r="I55" s="51">
        <f t="shared" si="0"/>
        <v>0</v>
      </c>
      <c r="J55" s="51">
        <f t="shared" si="1"/>
        <v>0</v>
      </c>
      <c r="K55" s="51">
        <f t="shared" si="2"/>
        <v>0</v>
      </c>
      <c r="L55" s="28"/>
      <c r="M55" s="30"/>
      <c r="N55" s="53" t="str">
        <f>IFERROR(VLOOKUP(Sheet1!$H55,Sheet2!$I$2:$J$6,2,0),"")</f>
        <v/>
      </c>
      <c r="O55" s="48" t="str">
        <f>IFERROR(VLOOKUP(E55,Sheet2!$C$2:$D$5,2,0),"")</f>
        <v/>
      </c>
      <c r="P55" s="55" t="str">
        <f>IFERROR(VLOOKUP(F55,Sheet2!$E$2:$F$7,2,0),"")</f>
        <v/>
      </c>
      <c r="Q55" s="58" t="str">
        <f>IFERROR(VLOOKUP(G55,Sheet2!$G$2:$H$8,2,0),"")</f>
        <v/>
      </c>
      <c r="R55" s="56">
        <f>VALUE(IFERROR(VLOOKUP(Sheet2!$A35&amp;Sheet2!$B35&amp;Sheet2!$C35&amp;Sheet2!$D35,Sheet2!$F$20:$H$47,2,0),0))</f>
        <v>0</v>
      </c>
      <c r="S55" s="59">
        <f>VALUE(IFERROR(VLOOKUP(Sheet2!$A35&amp;Sheet2!$B35&amp;Sheet2!$C35&amp;Sheet2!$D35,Sheet2!$F$20:$H$47,3,0),0))</f>
        <v>0</v>
      </c>
    </row>
    <row r="56" spans="1:19" ht="15" customHeight="1" x14ac:dyDescent="0.3">
      <c r="A56" s="38">
        <f t="shared" si="3"/>
        <v>0</v>
      </c>
      <c r="B56" s="28"/>
      <c r="C56" s="29"/>
      <c r="D56" s="29"/>
      <c r="E56" s="29"/>
      <c r="F56" s="29"/>
      <c r="G56" s="29"/>
      <c r="H56" s="29"/>
      <c r="I56" s="51">
        <f t="shared" si="0"/>
        <v>0</v>
      </c>
      <c r="J56" s="51">
        <f t="shared" si="1"/>
        <v>0</v>
      </c>
      <c r="K56" s="51">
        <f t="shared" si="2"/>
        <v>0</v>
      </c>
      <c r="L56" s="28"/>
      <c r="M56" s="30"/>
      <c r="N56" s="53" t="str">
        <f>IFERROR(VLOOKUP(Sheet1!$H56,Sheet2!$I$2:$J$6,2,0),"")</f>
        <v/>
      </c>
      <c r="O56" s="48" t="str">
        <f>IFERROR(VLOOKUP(E56,Sheet2!$C$2:$D$5,2,0),"")</f>
        <v/>
      </c>
      <c r="P56" s="55" t="str">
        <f>IFERROR(VLOOKUP(F56,Sheet2!$E$2:$F$7,2,0),"")</f>
        <v/>
      </c>
      <c r="Q56" s="58" t="str">
        <f>IFERROR(VLOOKUP(G56,Sheet2!$G$2:$H$8,2,0),"")</f>
        <v/>
      </c>
      <c r="R56" s="56">
        <f>VALUE(IFERROR(VLOOKUP(Sheet2!$A36&amp;Sheet2!$B36&amp;Sheet2!$C36&amp;Sheet2!$D36,Sheet2!$F$20:$H$47,2,0),0))</f>
        <v>0</v>
      </c>
      <c r="S56" s="59">
        <f>VALUE(IFERROR(VLOOKUP(Sheet2!$A36&amp;Sheet2!$B36&amp;Sheet2!$C36&amp;Sheet2!$D36,Sheet2!$F$20:$H$47,3,0),0))</f>
        <v>0</v>
      </c>
    </row>
    <row r="57" spans="1:19" ht="15" customHeight="1" x14ac:dyDescent="0.3">
      <c r="A57" s="38">
        <f t="shared" si="3"/>
        <v>0</v>
      </c>
      <c r="B57" s="28"/>
      <c r="C57" s="29"/>
      <c r="D57" s="29"/>
      <c r="E57" s="29"/>
      <c r="F57" s="29"/>
      <c r="G57" s="29"/>
      <c r="H57" s="29"/>
      <c r="I57" s="51">
        <f t="shared" si="0"/>
        <v>0</v>
      </c>
      <c r="J57" s="51">
        <f t="shared" si="1"/>
        <v>0</v>
      </c>
      <c r="K57" s="51">
        <f t="shared" si="2"/>
        <v>0</v>
      </c>
      <c r="L57" s="28"/>
      <c r="M57" s="30"/>
      <c r="N57" s="53" t="str">
        <f>IFERROR(VLOOKUP(Sheet1!$H57,Sheet2!$I$2:$J$6,2,0),"")</f>
        <v/>
      </c>
      <c r="O57" s="48" t="str">
        <f>IFERROR(VLOOKUP(E57,Sheet2!$C$2:$D$5,2,0),"")</f>
        <v/>
      </c>
      <c r="P57" s="55" t="str">
        <f>IFERROR(VLOOKUP(F57,Sheet2!$E$2:$F$7,2,0),"")</f>
        <v/>
      </c>
      <c r="Q57" s="58" t="str">
        <f>IFERROR(VLOOKUP(G57,Sheet2!$G$2:$H$8,2,0),"")</f>
        <v/>
      </c>
      <c r="R57" s="56">
        <f>VALUE(IFERROR(VLOOKUP(Sheet2!$A37&amp;Sheet2!$B37&amp;Sheet2!$C37&amp;Sheet2!$D37,Sheet2!$F$20:$H$47,2,0),0))</f>
        <v>0</v>
      </c>
      <c r="S57" s="59">
        <f>VALUE(IFERROR(VLOOKUP(Sheet2!$A37&amp;Sheet2!$B37&amp;Sheet2!$C37&amp;Sheet2!$D37,Sheet2!$F$20:$H$47,3,0),0))</f>
        <v>0</v>
      </c>
    </row>
    <row r="58" spans="1:19" ht="15" customHeight="1" x14ac:dyDescent="0.3">
      <c r="A58" s="38">
        <f t="shared" si="3"/>
        <v>0</v>
      </c>
      <c r="B58" s="28"/>
      <c r="C58" s="29"/>
      <c r="D58" s="29"/>
      <c r="E58" s="29"/>
      <c r="F58" s="29"/>
      <c r="G58" s="29"/>
      <c r="H58" s="29"/>
      <c r="I58" s="51">
        <f t="shared" si="0"/>
        <v>0</v>
      </c>
      <c r="J58" s="51">
        <f t="shared" si="1"/>
        <v>0</v>
      </c>
      <c r="K58" s="51">
        <f t="shared" si="2"/>
        <v>0</v>
      </c>
      <c r="L58" s="28"/>
      <c r="M58" s="30"/>
      <c r="N58" s="53" t="str">
        <f>IFERROR(VLOOKUP(Sheet1!$H58,Sheet2!$I$2:$J$6,2,0),"")</f>
        <v/>
      </c>
      <c r="O58" s="48" t="str">
        <f>IFERROR(VLOOKUP(E58,Sheet2!$C$2:$D$5,2,0),"")</f>
        <v/>
      </c>
      <c r="P58" s="55" t="str">
        <f>IFERROR(VLOOKUP(F58,Sheet2!$E$2:$F$7,2,0),"")</f>
        <v/>
      </c>
      <c r="Q58" s="58" t="str">
        <f>IFERROR(VLOOKUP(G58,Sheet2!$G$2:$H$8,2,0),"")</f>
        <v/>
      </c>
      <c r="R58" s="56">
        <f>VALUE(IFERROR(VLOOKUP(Sheet2!$A38&amp;Sheet2!$B38&amp;Sheet2!$C38&amp;Sheet2!$D38,Sheet2!$F$20:$H$47,2,0),0))</f>
        <v>0</v>
      </c>
      <c r="S58" s="59">
        <f>VALUE(IFERROR(VLOOKUP(Sheet2!$A38&amp;Sheet2!$B38&amp;Sheet2!$C38&amp;Sheet2!$D38,Sheet2!$F$20:$H$47,3,0),0))</f>
        <v>0</v>
      </c>
    </row>
    <row r="59" spans="1:19" ht="15" customHeight="1" x14ac:dyDescent="0.3">
      <c r="A59" s="38">
        <f t="shared" si="3"/>
        <v>0</v>
      </c>
      <c r="B59" s="28"/>
      <c r="C59" s="29"/>
      <c r="D59" s="29"/>
      <c r="E59" s="29"/>
      <c r="F59" s="29"/>
      <c r="G59" s="29"/>
      <c r="H59" s="29"/>
      <c r="I59" s="51">
        <f t="shared" si="0"/>
        <v>0</v>
      </c>
      <c r="J59" s="51">
        <f t="shared" si="1"/>
        <v>0</v>
      </c>
      <c r="K59" s="51">
        <f t="shared" si="2"/>
        <v>0</v>
      </c>
      <c r="L59" s="28"/>
      <c r="M59" s="30"/>
      <c r="N59" s="53" t="str">
        <f>IFERROR(VLOOKUP(Sheet1!$H59,Sheet2!$I$2:$J$6,2,0),"")</f>
        <v/>
      </c>
      <c r="O59" s="48" t="str">
        <f>IFERROR(VLOOKUP(E59,Sheet2!$C$2:$D$5,2,0),"")</f>
        <v/>
      </c>
      <c r="P59" s="55" t="str">
        <f>IFERROR(VLOOKUP(F59,Sheet2!$E$2:$F$7,2,0),"")</f>
        <v/>
      </c>
      <c r="Q59" s="58" t="str">
        <f>IFERROR(VLOOKUP(G59,Sheet2!$G$2:$H$8,2,0),"")</f>
        <v/>
      </c>
      <c r="R59" s="56">
        <f>VALUE(IFERROR(VLOOKUP(Sheet2!$A39&amp;Sheet2!$B39&amp;Sheet2!$C39&amp;Sheet2!$D39,Sheet2!$F$20:$H$47,2,0),0))</f>
        <v>0</v>
      </c>
      <c r="S59" s="59">
        <f>VALUE(IFERROR(VLOOKUP(Sheet2!$A39&amp;Sheet2!$B39&amp;Sheet2!$C39&amp;Sheet2!$D39,Sheet2!$F$20:$H$47,3,0),0))</f>
        <v>0</v>
      </c>
    </row>
    <row r="60" spans="1:19" ht="15" customHeight="1" x14ac:dyDescent="0.3">
      <c r="A60" s="38">
        <f t="shared" si="3"/>
        <v>0</v>
      </c>
      <c r="B60" s="28"/>
      <c r="C60" s="29"/>
      <c r="D60" s="29"/>
      <c r="E60" s="29"/>
      <c r="F60" s="29"/>
      <c r="G60" s="29"/>
      <c r="H60" s="29"/>
      <c r="I60" s="51">
        <f t="shared" si="0"/>
        <v>0</v>
      </c>
      <c r="J60" s="51">
        <f t="shared" si="1"/>
        <v>0</v>
      </c>
      <c r="K60" s="51">
        <f t="shared" si="2"/>
        <v>0</v>
      </c>
      <c r="L60" s="28"/>
      <c r="M60" s="30"/>
      <c r="N60" s="53" t="str">
        <f>IFERROR(VLOOKUP(Sheet1!$H60,Sheet2!$I$2:$J$6,2,0),"")</f>
        <v/>
      </c>
      <c r="O60" s="48" t="str">
        <f>IFERROR(VLOOKUP(E60,Sheet2!$C$2:$D$5,2,0),"")</f>
        <v/>
      </c>
      <c r="P60" s="55" t="str">
        <f>IFERROR(VLOOKUP(F60,Sheet2!$E$2:$F$7,2,0),"")</f>
        <v/>
      </c>
      <c r="Q60" s="58" t="str">
        <f>IFERROR(VLOOKUP(G60,Sheet2!$G$2:$H$8,2,0),"")</f>
        <v/>
      </c>
      <c r="R60" s="56">
        <f>VALUE(IFERROR(VLOOKUP(Sheet2!$A40&amp;Sheet2!$B40&amp;Sheet2!$C40&amp;Sheet2!$D40,Sheet2!$F$20:$H$47,2,0),0))</f>
        <v>0</v>
      </c>
      <c r="S60" s="59">
        <f>VALUE(IFERROR(VLOOKUP(Sheet2!$A40&amp;Sheet2!$B40&amp;Sheet2!$C40&amp;Sheet2!$D40,Sheet2!$F$20:$H$47,3,0),0))</f>
        <v>0</v>
      </c>
    </row>
    <row r="61" spans="1:19" ht="15" customHeight="1" x14ac:dyDescent="0.3">
      <c r="A61" s="38">
        <f t="shared" si="3"/>
        <v>0</v>
      </c>
      <c r="B61" s="28"/>
      <c r="C61" s="29"/>
      <c r="D61" s="29"/>
      <c r="E61" s="29"/>
      <c r="F61" s="29"/>
      <c r="G61" s="29"/>
      <c r="H61" s="29"/>
      <c r="I61" s="51">
        <f t="shared" si="0"/>
        <v>0</v>
      </c>
      <c r="J61" s="51">
        <f t="shared" si="1"/>
        <v>0</v>
      </c>
      <c r="K61" s="51">
        <f t="shared" si="2"/>
        <v>0</v>
      </c>
      <c r="L61" s="28"/>
      <c r="M61" s="30"/>
      <c r="N61" s="53" t="str">
        <f>IFERROR(VLOOKUP(Sheet1!$H61,Sheet2!$I$2:$J$6,2,0),"")</f>
        <v/>
      </c>
      <c r="O61" s="48" t="str">
        <f>IFERROR(VLOOKUP(E61,Sheet2!$C$2:$D$5,2,0),"")</f>
        <v/>
      </c>
      <c r="P61" s="55" t="str">
        <f>IFERROR(VLOOKUP(F61,Sheet2!$E$2:$F$7,2,0),"")</f>
        <v/>
      </c>
      <c r="Q61" s="58" t="str">
        <f>IFERROR(VLOOKUP(G61,Sheet2!$G$2:$H$8,2,0),"")</f>
        <v/>
      </c>
      <c r="R61" s="56">
        <f>VALUE(IFERROR(VLOOKUP(Sheet2!$A41&amp;Sheet2!$B41&amp;Sheet2!$C41&amp;Sheet2!$D41,Sheet2!$F$20:$H$47,2,0),0))</f>
        <v>0</v>
      </c>
      <c r="S61" s="59">
        <f>VALUE(IFERROR(VLOOKUP(Sheet2!$A41&amp;Sheet2!$B41&amp;Sheet2!$C41&amp;Sheet2!$D41,Sheet2!$F$20:$H$47,3,0),0))</f>
        <v>0</v>
      </c>
    </row>
    <row r="62" spans="1:19" ht="15" customHeight="1" x14ac:dyDescent="0.3">
      <c r="A62" s="38">
        <f t="shared" si="3"/>
        <v>0</v>
      </c>
      <c r="B62" s="28"/>
      <c r="C62" s="29"/>
      <c r="D62" s="29"/>
      <c r="E62" s="29"/>
      <c r="F62" s="29"/>
      <c r="G62" s="29"/>
      <c r="H62" s="29"/>
      <c r="I62" s="51">
        <f t="shared" si="0"/>
        <v>0</v>
      </c>
      <c r="J62" s="51">
        <f t="shared" si="1"/>
        <v>0</v>
      </c>
      <c r="K62" s="51">
        <f t="shared" si="2"/>
        <v>0</v>
      </c>
      <c r="L62" s="28"/>
      <c r="M62" s="30"/>
      <c r="N62" s="53" t="str">
        <f>IFERROR(VLOOKUP(Sheet1!$H62,Sheet2!$I$2:$J$6,2,0),"")</f>
        <v/>
      </c>
      <c r="O62" s="48" t="str">
        <f>IFERROR(VLOOKUP(E62,Sheet2!$C$2:$D$5,2,0),"")</f>
        <v/>
      </c>
      <c r="P62" s="55" t="str">
        <f>IFERROR(VLOOKUP(F62,Sheet2!$E$2:$F$7,2,0),"")</f>
        <v/>
      </c>
      <c r="Q62" s="58" t="str">
        <f>IFERROR(VLOOKUP(G62,Sheet2!$G$2:$H$8,2,0),"")</f>
        <v/>
      </c>
      <c r="R62" s="56">
        <f>VALUE(IFERROR(VLOOKUP(Sheet2!$A42&amp;Sheet2!$B42&amp;Sheet2!$C42&amp;Sheet2!$D42,Sheet2!$F$20:$H$47,2,0),0))</f>
        <v>0</v>
      </c>
      <c r="S62" s="59">
        <f>VALUE(IFERROR(VLOOKUP(Sheet2!$A42&amp;Sheet2!$B42&amp;Sheet2!$C42&amp;Sheet2!$D42,Sheet2!$F$20:$H$47,3,0),0))</f>
        <v>0</v>
      </c>
    </row>
    <row r="63" spans="1:19" ht="15" customHeight="1" x14ac:dyDescent="0.3">
      <c r="A63" s="38">
        <f t="shared" si="3"/>
        <v>0</v>
      </c>
      <c r="B63" s="28"/>
      <c r="C63" s="29"/>
      <c r="D63" s="29"/>
      <c r="E63" s="29"/>
      <c r="F63" s="29"/>
      <c r="G63" s="29"/>
      <c r="H63" s="29"/>
      <c r="I63" s="51">
        <f t="shared" si="0"/>
        <v>0</v>
      </c>
      <c r="J63" s="51">
        <f t="shared" si="1"/>
        <v>0</v>
      </c>
      <c r="K63" s="51">
        <f t="shared" si="2"/>
        <v>0</v>
      </c>
      <c r="L63" s="28"/>
      <c r="M63" s="30"/>
      <c r="N63" s="53" t="str">
        <f>IFERROR(VLOOKUP(Sheet1!$H63,Sheet2!$I$2:$J$6,2,0),"")</f>
        <v/>
      </c>
      <c r="O63" s="48" t="str">
        <f>IFERROR(VLOOKUP(E63,Sheet2!$C$2:$D$5,2,0),"")</f>
        <v/>
      </c>
      <c r="P63" s="55" t="str">
        <f>IFERROR(VLOOKUP(F63,Sheet2!$E$2:$F$7,2,0),"")</f>
        <v/>
      </c>
      <c r="Q63" s="58" t="str">
        <f>IFERROR(VLOOKUP(G63,Sheet2!$G$2:$H$8,2,0),"")</f>
        <v/>
      </c>
      <c r="R63" s="56">
        <f>VALUE(IFERROR(VLOOKUP(Sheet2!$A43&amp;Sheet2!$B43&amp;Sheet2!$C43&amp;Sheet2!$D43,Sheet2!$F$20:$H$47,2,0),0))</f>
        <v>0</v>
      </c>
      <c r="S63" s="59">
        <f>VALUE(IFERROR(VLOOKUP(Sheet2!$A43&amp;Sheet2!$B43&amp;Sheet2!$C43&amp;Sheet2!$D43,Sheet2!$F$20:$H$47,3,0),0))</f>
        <v>0</v>
      </c>
    </row>
    <row r="64" spans="1:19" ht="15" customHeight="1" x14ac:dyDescent="0.3">
      <c r="A64" s="38">
        <f t="shared" si="3"/>
        <v>0</v>
      </c>
      <c r="B64" s="28"/>
      <c r="C64" s="29"/>
      <c r="D64" s="29"/>
      <c r="E64" s="29"/>
      <c r="F64" s="29"/>
      <c r="G64" s="29"/>
      <c r="H64" s="29"/>
      <c r="I64" s="51">
        <f t="shared" si="0"/>
        <v>0</v>
      </c>
      <c r="J64" s="51">
        <f t="shared" si="1"/>
        <v>0</v>
      </c>
      <c r="K64" s="51">
        <f t="shared" si="2"/>
        <v>0</v>
      </c>
      <c r="L64" s="28"/>
      <c r="M64" s="30"/>
      <c r="N64" s="53" t="str">
        <f>IFERROR(VLOOKUP(Sheet1!$H64,Sheet2!$I$2:$J$6,2,0),"")</f>
        <v/>
      </c>
      <c r="O64" s="48" t="str">
        <f>IFERROR(VLOOKUP(E64,Sheet2!$C$2:$D$5,2,0),"")</f>
        <v/>
      </c>
      <c r="P64" s="55" t="str">
        <f>IFERROR(VLOOKUP(F64,Sheet2!$E$2:$F$7,2,0),"")</f>
        <v/>
      </c>
      <c r="Q64" s="58" t="str">
        <f>IFERROR(VLOOKUP(G64,Sheet2!$G$2:$H$8,2,0),"")</f>
        <v/>
      </c>
      <c r="R64" s="56">
        <f>VALUE(IFERROR(VLOOKUP(Sheet2!$A44&amp;Sheet2!$B44&amp;Sheet2!$C44&amp;Sheet2!$D44,Sheet2!$F$20:$H$47,2,0),0))</f>
        <v>0</v>
      </c>
      <c r="S64" s="59">
        <f>VALUE(IFERROR(VLOOKUP(Sheet2!$A44&amp;Sheet2!$B44&amp;Sheet2!$C44&amp;Sheet2!$D44,Sheet2!$F$20:$H$47,3,0),0))</f>
        <v>0</v>
      </c>
    </row>
    <row r="65" spans="1:19" ht="15" customHeight="1" x14ac:dyDescent="0.3">
      <c r="A65" s="38">
        <f t="shared" si="3"/>
        <v>0</v>
      </c>
      <c r="B65" s="28"/>
      <c r="C65" s="29"/>
      <c r="D65" s="29"/>
      <c r="E65" s="29"/>
      <c r="F65" s="29"/>
      <c r="G65" s="29"/>
      <c r="H65" s="29"/>
      <c r="I65" s="51">
        <f t="shared" si="0"/>
        <v>0</v>
      </c>
      <c r="J65" s="51">
        <f t="shared" si="1"/>
        <v>0</v>
      </c>
      <c r="K65" s="51">
        <f t="shared" si="2"/>
        <v>0</v>
      </c>
      <c r="L65" s="28"/>
      <c r="M65" s="30"/>
      <c r="N65" s="53" t="str">
        <f>IFERROR(VLOOKUP(Sheet1!$H65,Sheet2!$I$2:$J$6,2,0),"")</f>
        <v/>
      </c>
      <c r="O65" s="48" t="str">
        <f>IFERROR(VLOOKUP(E65,Sheet2!$C$2:$D$5,2,0),"")</f>
        <v/>
      </c>
      <c r="P65" s="55" t="str">
        <f>IFERROR(VLOOKUP(F65,Sheet2!$E$2:$F$7,2,0),"")</f>
        <v/>
      </c>
      <c r="Q65" s="58" t="str">
        <f>IFERROR(VLOOKUP(G65,Sheet2!$G$2:$H$8,2,0),"")</f>
        <v/>
      </c>
      <c r="R65" s="56">
        <f>VALUE(IFERROR(VLOOKUP(Sheet2!$A45&amp;Sheet2!$B45&amp;Sheet2!$C45&amp;Sheet2!$D45,Sheet2!$F$20:$H$47,2,0),0))</f>
        <v>0</v>
      </c>
      <c r="S65" s="59">
        <f>VALUE(IFERROR(VLOOKUP(Sheet2!$A45&amp;Sheet2!$B45&amp;Sheet2!$C45&amp;Sheet2!$D45,Sheet2!$F$20:$H$47,3,0),0))</f>
        <v>0</v>
      </c>
    </row>
    <row r="66" spans="1:19" ht="15" customHeight="1" x14ac:dyDescent="0.3">
      <c r="A66" s="38">
        <f t="shared" si="3"/>
        <v>0</v>
      </c>
      <c r="B66" s="28"/>
      <c r="C66" s="29"/>
      <c r="D66" s="29"/>
      <c r="E66" s="29"/>
      <c r="F66" s="29"/>
      <c r="G66" s="29"/>
      <c r="H66" s="29"/>
      <c r="I66" s="51">
        <f t="shared" si="0"/>
        <v>0</v>
      </c>
      <c r="J66" s="51">
        <f t="shared" si="1"/>
        <v>0</v>
      </c>
      <c r="K66" s="51">
        <f t="shared" si="2"/>
        <v>0</v>
      </c>
      <c r="L66" s="28"/>
      <c r="M66" s="30"/>
      <c r="N66" s="53" t="str">
        <f>IFERROR(VLOOKUP(Sheet1!$H66,Sheet2!$I$2:$J$6,2,0),"")</f>
        <v/>
      </c>
      <c r="O66" s="48" t="str">
        <f>IFERROR(VLOOKUP(E66,Sheet2!$C$2:$D$5,2,0),"")</f>
        <v/>
      </c>
      <c r="P66" s="55" t="str">
        <f>IFERROR(VLOOKUP(F66,Sheet2!$E$2:$F$7,2,0),"")</f>
        <v/>
      </c>
      <c r="Q66" s="58" t="str">
        <f>IFERROR(VLOOKUP(G66,Sheet2!$G$2:$H$8,2,0),"")</f>
        <v/>
      </c>
      <c r="R66" s="56">
        <f>VALUE(IFERROR(VLOOKUP(Sheet2!$A46&amp;Sheet2!$B46&amp;Sheet2!$C46&amp;Sheet2!$D46,Sheet2!$F$20:$H$47,2,0),0))</f>
        <v>0</v>
      </c>
      <c r="S66" s="59">
        <f>VALUE(IFERROR(VLOOKUP(Sheet2!$A46&amp;Sheet2!$B46&amp;Sheet2!$C46&amp;Sheet2!$D46,Sheet2!$F$20:$H$47,3,0),0))</f>
        <v>0</v>
      </c>
    </row>
    <row r="67" spans="1:19" ht="15" customHeight="1" x14ac:dyDescent="0.3">
      <c r="A67" s="38">
        <f t="shared" si="3"/>
        <v>0</v>
      </c>
      <c r="B67" s="28"/>
      <c r="C67" s="29"/>
      <c r="D67" s="29"/>
      <c r="E67" s="29"/>
      <c r="F67" s="29"/>
      <c r="G67" s="29"/>
      <c r="H67" s="29"/>
      <c r="I67" s="51">
        <f t="shared" si="0"/>
        <v>0</v>
      </c>
      <c r="J67" s="51">
        <f t="shared" si="1"/>
        <v>0</v>
      </c>
      <c r="K67" s="51">
        <f t="shared" si="2"/>
        <v>0</v>
      </c>
      <c r="L67" s="28"/>
      <c r="M67" s="30"/>
      <c r="N67" s="53" t="str">
        <f>IFERROR(VLOOKUP(Sheet1!$H67,Sheet2!$I$2:$J$6,2,0),"")</f>
        <v/>
      </c>
      <c r="O67" s="48" t="str">
        <f>IFERROR(VLOOKUP(E67,Sheet2!$C$2:$D$5,2,0),"")</f>
        <v/>
      </c>
      <c r="P67" s="55" t="str">
        <f>IFERROR(VLOOKUP(F67,Sheet2!$E$2:$F$7,2,0),"")</f>
        <v/>
      </c>
      <c r="Q67" s="58" t="str">
        <f>IFERROR(VLOOKUP(G67,Sheet2!$G$2:$H$8,2,0),"")</f>
        <v/>
      </c>
      <c r="R67" s="56">
        <f>VALUE(IFERROR(VLOOKUP(Sheet2!$A47&amp;Sheet2!$B47&amp;Sheet2!$C47&amp;Sheet2!$D47,Sheet2!$F$20:$H$47,2,0),0))</f>
        <v>0</v>
      </c>
      <c r="S67" s="59">
        <f>VALUE(IFERROR(VLOOKUP(Sheet2!$A47&amp;Sheet2!$B47&amp;Sheet2!$C47&amp;Sheet2!$D47,Sheet2!$F$20:$H$47,3,0),0))</f>
        <v>0</v>
      </c>
    </row>
    <row r="68" spans="1:19" ht="15" customHeight="1" x14ac:dyDescent="0.3">
      <c r="A68" s="38">
        <f t="shared" si="3"/>
        <v>0</v>
      </c>
      <c r="B68" s="28"/>
      <c r="C68" s="29"/>
      <c r="D68" s="29"/>
      <c r="E68" s="29"/>
      <c r="F68" s="29"/>
      <c r="G68" s="29"/>
      <c r="H68" s="29"/>
      <c r="I68" s="51">
        <f t="shared" si="0"/>
        <v>0</v>
      </c>
      <c r="J68" s="51">
        <f t="shared" si="1"/>
        <v>0</v>
      </c>
      <c r="K68" s="51">
        <f t="shared" si="2"/>
        <v>0</v>
      </c>
      <c r="L68" s="28"/>
      <c r="M68" s="30"/>
      <c r="N68" s="53" t="str">
        <f>IFERROR(VLOOKUP(Sheet1!$H68,Sheet2!$I$2:$J$6,2,0),"")</f>
        <v/>
      </c>
      <c r="O68" s="48" t="str">
        <f>IFERROR(VLOOKUP(E68,Sheet2!$C$2:$D$5,2,0),"")</f>
        <v/>
      </c>
      <c r="P68" s="55" t="str">
        <f>IFERROR(VLOOKUP(F68,Sheet2!$E$2:$F$7,2,0),"")</f>
        <v/>
      </c>
      <c r="Q68" s="58" t="str">
        <f>IFERROR(VLOOKUP(G68,Sheet2!$G$2:$H$8,2,0),"")</f>
        <v/>
      </c>
      <c r="R68" s="56">
        <f>VALUE(IFERROR(VLOOKUP(Sheet2!$A48&amp;Sheet2!$B48&amp;Sheet2!$C48&amp;Sheet2!$D48,Sheet2!$F$20:$H$47,2,0),0))</f>
        <v>0</v>
      </c>
      <c r="S68" s="59">
        <f>VALUE(IFERROR(VLOOKUP(Sheet2!$A48&amp;Sheet2!$B48&amp;Sheet2!$C48&amp;Sheet2!$D48,Sheet2!$F$20:$H$47,3,0),0))</f>
        <v>0</v>
      </c>
    </row>
    <row r="69" spans="1:19" ht="15" customHeight="1" x14ac:dyDescent="0.3">
      <c r="A69" s="38">
        <f t="shared" si="3"/>
        <v>0</v>
      </c>
      <c r="B69" s="28"/>
      <c r="C69" s="29"/>
      <c r="D69" s="29"/>
      <c r="E69" s="29"/>
      <c r="F69" s="29"/>
      <c r="G69" s="29"/>
      <c r="H69" s="29"/>
      <c r="I69" s="51">
        <f t="shared" si="0"/>
        <v>0</v>
      </c>
      <c r="J69" s="51">
        <f t="shared" si="1"/>
        <v>0</v>
      </c>
      <c r="K69" s="51">
        <f t="shared" si="2"/>
        <v>0</v>
      </c>
      <c r="L69" s="28"/>
      <c r="M69" s="30"/>
      <c r="N69" s="53" t="str">
        <f>IFERROR(VLOOKUP(Sheet1!$H69,Sheet2!$I$2:$J$6,2,0),"")</f>
        <v/>
      </c>
      <c r="O69" s="48" t="str">
        <f>IFERROR(VLOOKUP(E69,Sheet2!$C$2:$D$5,2,0),"")</f>
        <v/>
      </c>
      <c r="P69" s="55" t="str">
        <f>IFERROR(VLOOKUP(F69,Sheet2!$E$2:$F$7,2,0),"")</f>
        <v/>
      </c>
      <c r="Q69" s="58" t="str">
        <f>IFERROR(VLOOKUP(G69,Sheet2!$G$2:$H$8,2,0),"")</f>
        <v/>
      </c>
      <c r="R69" s="56">
        <f>VALUE(IFERROR(VLOOKUP(Sheet2!$A49&amp;Sheet2!$B49&amp;Sheet2!$C49&amp;Sheet2!$D49,Sheet2!$F$20:$H$47,2,0),0))</f>
        <v>0</v>
      </c>
      <c r="S69" s="59">
        <f>VALUE(IFERROR(VLOOKUP(Sheet2!$A49&amp;Sheet2!$B49&amp;Sheet2!$C49&amp;Sheet2!$D49,Sheet2!$F$20:$H$47,3,0),0))</f>
        <v>0</v>
      </c>
    </row>
    <row r="70" spans="1:19" ht="15" customHeight="1" x14ac:dyDescent="0.3">
      <c r="A70" s="38">
        <f t="shared" si="3"/>
        <v>0</v>
      </c>
      <c r="B70" s="28"/>
      <c r="C70" s="29"/>
      <c r="D70" s="29"/>
      <c r="E70" s="29"/>
      <c r="F70" s="29"/>
      <c r="G70" s="29"/>
      <c r="H70" s="29"/>
      <c r="I70" s="51">
        <f t="shared" si="0"/>
        <v>0</v>
      </c>
      <c r="J70" s="51">
        <f t="shared" si="1"/>
        <v>0</v>
      </c>
      <c r="K70" s="51">
        <f t="shared" si="2"/>
        <v>0</v>
      </c>
      <c r="L70" s="28"/>
      <c r="M70" s="30"/>
      <c r="N70" s="53" t="str">
        <f>IFERROR(VLOOKUP(Sheet1!$H70,Sheet2!$I$2:$J$6,2,0),"")</f>
        <v/>
      </c>
      <c r="O70" s="48" t="str">
        <f>IFERROR(VLOOKUP(E70,Sheet2!$C$2:$D$5,2,0),"")</f>
        <v/>
      </c>
      <c r="P70" s="55" t="str">
        <f>IFERROR(VLOOKUP(F70,Sheet2!$E$2:$F$7,2,0),"")</f>
        <v/>
      </c>
      <c r="Q70" s="58" t="str">
        <f>IFERROR(VLOOKUP(G70,Sheet2!$G$2:$H$8,2,0),"")</f>
        <v/>
      </c>
      <c r="R70" s="56">
        <f>VALUE(IFERROR(VLOOKUP(Sheet2!$A50&amp;Sheet2!$B50&amp;Sheet2!$C50&amp;Sheet2!$D50,Sheet2!$F$20:$H$47,2,0),0))</f>
        <v>0</v>
      </c>
      <c r="S70" s="59">
        <f>VALUE(IFERROR(VLOOKUP(Sheet2!$A50&amp;Sheet2!$B50&amp;Sheet2!$C50&amp;Sheet2!$D50,Sheet2!$F$20:$H$47,3,0),0))</f>
        <v>0</v>
      </c>
    </row>
    <row r="71" spans="1:19" ht="15" customHeight="1" x14ac:dyDescent="0.3">
      <c r="A71" s="38">
        <f t="shared" si="3"/>
        <v>0</v>
      </c>
      <c r="B71" s="28"/>
      <c r="C71" s="29"/>
      <c r="D71" s="29"/>
      <c r="E71" s="29"/>
      <c r="F71" s="29"/>
      <c r="G71" s="29"/>
      <c r="H71" s="29"/>
      <c r="I71" s="51">
        <f t="shared" si="0"/>
        <v>0</v>
      </c>
      <c r="J71" s="51">
        <f t="shared" si="1"/>
        <v>0</v>
      </c>
      <c r="K71" s="51">
        <f t="shared" si="2"/>
        <v>0</v>
      </c>
      <c r="L71" s="28"/>
      <c r="M71" s="30"/>
      <c r="N71" s="53" t="str">
        <f>IFERROR(VLOOKUP(Sheet1!$H71,Sheet2!$I$2:$J$6,2,0),"")</f>
        <v/>
      </c>
      <c r="O71" s="48" t="str">
        <f>IFERROR(VLOOKUP(E71,Sheet2!$C$2:$D$5,2,0),"")</f>
        <v/>
      </c>
      <c r="P71" s="55" t="str">
        <f>IFERROR(VLOOKUP(F71,Sheet2!$E$2:$F$7,2,0),"")</f>
        <v/>
      </c>
      <c r="Q71" s="58" t="str">
        <f>IFERROR(VLOOKUP(G71,Sheet2!$G$2:$H$8,2,0),"")</f>
        <v/>
      </c>
      <c r="R71" s="56">
        <f>VALUE(IFERROR(VLOOKUP(Sheet2!$A51&amp;Sheet2!$B51&amp;Sheet2!$C51&amp;Sheet2!$D51,Sheet2!$F$20:$H$47,2,0),0))</f>
        <v>0</v>
      </c>
      <c r="S71" s="59">
        <f>VALUE(IFERROR(VLOOKUP(Sheet2!$A51&amp;Sheet2!$B51&amp;Sheet2!$C51&amp;Sheet2!$D51,Sheet2!$F$20:$H$47,3,0),0))</f>
        <v>0</v>
      </c>
    </row>
    <row r="72" spans="1:19" ht="15" customHeight="1" x14ac:dyDescent="0.3">
      <c r="A72" s="38">
        <f t="shared" si="3"/>
        <v>0</v>
      </c>
      <c r="B72" s="28"/>
      <c r="C72" s="29"/>
      <c r="D72" s="29"/>
      <c r="E72" s="29"/>
      <c r="F72" s="29"/>
      <c r="G72" s="29"/>
      <c r="H72" s="29"/>
      <c r="I72" s="51">
        <f t="shared" si="0"/>
        <v>0</v>
      </c>
      <c r="J72" s="51">
        <f t="shared" si="1"/>
        <v>0</v>
      </c>
      <c r="K72" s="51">
        <f t="shared" si="2"/>
        <v>0</v>
      </c>
      <c r="L72" s="28"/>
      <c r="M72" s="30"/>
      <c r="N72" s="53" t="str">
        <f>IFERROR(VLOOKUP(Sheet1!$H72,Sheet2!$I$2:$J$6,2,0),"")</f>
        <v/>
      </c>
      <c r="O72" s="48" t="str">
        <f>IFERROR(VLOOKUP(E72,Sheet2!$C$2:$D$5,2,0),"")</f>
        <v/>
      </c>
      <c r="P72" s="55" t="str">
        <f>IFERROR(VLOOKUP(F72,Sheet2!$E$2:$F$7,2,0),"")</f>
        <v/>
      </c>
      <c r="Q72" s="58" t="str">
        <f>IFERROR(VLOOKUP(G72,Sheet2!$G$2:$H$8,2,0),"")</f>
        <v/>
      </c>
      <c r="R72" s="56">
        <f>VALUE(IFERROR(VLOOKUP(Sheet2!$A52&amp;Sheet2!$B52&amp;Sheet2!$C52&amp;Sheet2!$D52,Sheet2!$F$20:$H$47,2,0),0))</f>
        <v>0</v>
      </c>
      <c r="S72" s="59">
        <f>VALUE(IFERROR(VLOOKUP(Sheet2!$A52&amp;Sheet2!$B52&amp;Sheet2!$C52&amp;Sheet2!$D52,Sheet2!$F$20:$H$47,3,0),0))</f>
        <v>0</v>
      </c>
    </row>
    <row r="73" spans="1:19" ht="15" customHeight="1" x14ac:dyDescent="0.3">
      <c r="A73" s="38">
        <f t="shared" si="3"/>
        <v>0</v>
      </c>
      <c r="B73" s="28"/>
      <c r="C73" s="29"/>
      <c r="D73" s="29"/>
      <c r="E73" s="29"/>
      <c r="F73" s="29"/>
      <c r="G73" s="29"/>
      <c r="H73" s="29"/>
      <c r="I73" s="51">
        <f t="shared" si="0"/>
        <v>0</v>
      </c>
      <c r="J73" s="51">
        <f t="shared" si="1"/>
        <v>0</v>
      </c>
      <c r="K73" s="51">
        <f t="shared" si="2"/>
        <v>0</v>
      </c>
      <c r="L73" s="28"/>
      <c r="M73" s="30"/>
      <c r="N73" s="53" t="str">
        <f>IFERROR(VLOOKUP(Sheet1!$H73,Sheet2!$I$2:$J$6,2,0),"")</f>
        <v/>
      </c>
      <c r="O73" s="48" t="str">
        <f>IFERROR(VLOOKUP(E73,Sheet2!$C$2:$D$5,2,0),"")</f>
        <v/>
      </c>
      <c r="P73" s="55" t="str">
        <f>IFERROR(VLOOKUP(F73,Sheet2!$E$2:$F$7,2,0),"")</f>
        <v/>
      </c>
      <c r="Q73" s="58" t="str">
        <f>IFERROR(VLOOKUP(G73,Sheet2!$G$2:$H$8,2,0),"")</f>
        <v/>
      </c>
      <c r="R73" s="56">
        <f>VALUE(IFERROR(VLOOKUP(Sheet2!$A53&amp;Sheet2!$B53&amp;Sheet2!$C53&amp;Sheet2!$D53,Sheet2!$F$20:$H$47,2,0),0))</f>
        <v>0</v>
      </c>
      <c r="S73" s="59">
        <f>VALUE(IFERROR(VLOOKUP(Sheet2!$A53&amp;Sheet2!$B53&amp;Sheet2!$C53&amp;Sheet2!$D53,Sheet2!$F$20:$H$47,3,0),0))</f>
        <v>0</v>
      </c>
    </row>
    <row r="74" spans="1:19" ht="15" customHeight="1" x14ac:dyDescent="0.3">
      <c r="A74" s="38">
        <f t="shared" si="3"/>
        <v>0</v>
      </c>
      <c r="B74" s="28"/>
      <c r="C74" s="29"/>
      <c r="D74" s="29"/>
      <c r="E74" s="29"/>
      <c r="F74" s="29"/>
      <c r="G74" s="29"/>
      <c r="H74" s="29"/>
      <c r="I74" s="51">
        <f t="shared" si="0"/>
        <v>0</v>
      </c>
      <c r="J74" s="51">
        <f t="shared" si="1"/>
        <v>0</v>
      </c>
      <c r="K74" s="51">
        <f t="shared" si="2"/>
        <v>0</v>
      </c>
      <c r="L74" s="28"/>
      <c r="M74" s="30"/>
      <c r="N74" s="53" t="str">
        <f>IFERROR(VLOOKUP(Sheet1!$H74,Sheet2!$I$2:$J$6,2,0),"")</f>
        <v/>
      </c>
      <c r="O74" s="48" t="str">
        <f>IFERROR(VLOOKUP(E74,Sheet2!$C$2:$D$5,2,0),"")</f>
        <v/>
      </c>
      <c r="P74" s="55" t="str">
        <f>IFERROR(VLOOKUP(F74,Sheet2!$E$2:$F$7,2,0),"")</f>
        <v/>
      </c>
      <c r="Q74" s="58" t="str">
        <f>IFERROR(VLOOKUP(G74,Sheet2!$G$2:$H$8,2,0),"")</f>
        <v/>
      </c>
      <c r="R74" s="56">
        <f>VALUE(IFERROR(VLOOKUP(Sheet2!$A54&amp;Sheet2!$B54&amp;Sheet2!$C54&amp;Sheet2!$D54,Sheet2!$F$20:$H$47,2,0),0))</f>
        <v>0</v>
      </c>
      <c r="S74" s="59">
        <f>VALUE(IFERROR(VLOOKUP(Sheet2!$A54&amp;Sheet2!$B54&amp;Sheet2!$C54&amp;Sheet2!$D54,Sheet2!$F$20:$H$47,3,0),0))</f>
        <v>0</v>
      </c>
    </row>
    <row r="75" spans="1:19" ht="15" customHeight="1" x14ac:dyDescent="0.3">
      <c r="A75" s="38">
        <f t="shared" si="3"/>
        <v>0</v>
      </c>
      <c r="B75" s="28"/>
      <c r="C75" s="29"/>
      <c r="D75" s="29"/>
      <c r="E75" s="29"/>
      <c r="F75" s="29"/>
      <c r="G75" s="29"/>
      <c r="H75" s="29"/>
      <c r="I75" s="51">
        <f t="shared" si="0"/>
        <v>0</v>
      </c>
      <c r="J75" s="51">
        <f t="shared" si="1"/>
        <v>0</v>
      </c>
      <c r="K75" s="51">
        <f t="shared" si="2"/>
        <v>0</v>
      </c>
      <c r="L75" s="28"/>
      <c r="M75" s="30"/>
      <c r="N75" s="53" t="str">
        <f>IFERROR(VLOOKUP(Sheet1!$H75,Sheet2!$I$2:$J$6,2,0),"")</f>
        <v/>
      </c>
      <c r="O75" s="48" t="str">
        <f>IFERROR(VLOOKUP(E75,Sheet2!$C$2:$D$5,2,0),"")</f>
        <v/>
      </c>
      <c r="P75" s="55" t="str">
        <f>IFERROR(VLOOKUP(F75,Sheet2!$E$2:$F$7,2,0),"")</f>
        <v/>
      </c>
      <c r="Q75" s="58" t="str">
        <f>IFERROR(VLOOKUP(G75,Sheet2!$G$2:$H$8,2,0),"")</f>
        <v/>
      </c>
      <c r="R75" s="56">
        <f>VALUE(IFERROR(VLOOKUP(Sheet2!$A55&amp;Sheet2!$B55&amp;Sheet2!$C55&amp;Sheet2!$D55,Sheet2!$F$20:$H$47,2,0),0))</f>
        <v>0</v>
      </c>
      <c r="S75" s="59">
        <f>VALUE(IFERROR(VLOOKUP(Sheet2!$A55&amp;Sheet2!$B55&amp;Sheet2!$C55&amp;Sheet2!$D55,Sheet2!$F$20:$H$47,3,0),0))</f>
        <v>0</v>
      </c>
    </row>
    <row r="76" spans="1:19" ht="15" customHeight="1" x14ac:dyDescent="0.3">
      <c r="A76" s="38">
        <f t="shared" si="3"/>
        <v>0</v>
      </c>
      <c r="B76" s="28"/>
      <c r="C76" s="29"/>
      <c r="D76" s="29"/>
      <c r="E76" s="29"/>
      <c r="F76" s="29"/>
      <c r="G76" s="29"/>
      <c r="H76" s="29"/>
      <c r="I76" s="51">
        <f t="shared" si="0"/>
        <v>0</v>
      </c>
      <c r="J76" s="51">
        <f t="shared" si="1"/>
        <v>0</v>
      </c>
      <c r="K76" s="51">
        <f t="shared" si="2"/>
        <v>0</v>
      </c>
      <c r="L76" s="28"/>
      <c r="M76" s="30"/>
      <c r="N76" s="53" t="str">
        <f>IFERROR(VLOOKUP(Sheet1!$H76,Sheet2!$I$2:$J$6,2,0),"")</f>
        <v/>
      </c>
      <c r="O76" s="48" t="str">
        <f>IFERROR(VLOOKUP(E76,Sheet2!$C$2:$D$5,2,0),"")</f>
        <v/>
      </c>
      <c r="P76" s="55" t="str">
        <f>IFERROR(VLOOKUP(F76,Sheet2!$E$2:$F$7,2,0),"")</f>
        <v/>
      </c>
      <c r="Q76" s="58" t="str">
        <f>IFERROR(VLOOKUP(G76,Sheet2!$G$2:$H$8,2,0),"")</f>
        <v/>
      </c>
      <c r="R76" s="56">
        <f>VALUE(IFERROR(VLOOKUP(Sheet2!$A56&amp;Sheet2!$B56&amp;Sheet2!$C56&amp;Sheet2!$D56,Sheet2!$F$20:$H$47,2,0),0))</f>
        <v>0</v>
      </c>
      <c r="S76" s="59">
        <f>VALUE(IFERROR(VLOOKUP(Sheet2!$A56&amp;Sheet2!$B56&amp;Sheet2!$C56&amp;Sheet2!$D56,Sheet2!$F$20:$H$47,3,0),0))</f>
        <v>0</v>
      </c>
    </row>
    <row r="77" spans="1:19" ht="15" customHeight="1" x14ac:dyDescent="0.3">
      <c r="A77" s="38">
        <f t="shared" si="3"/>
        <v>0</v>
      </c>
      <c r="B77" s="28"/>
      <c r="C77" s="29"/>
      <c r="D77" s="29"/>
      <c r="E77" s="29"/>
      <c r="F77" s="29"/>
      <c r="G77" s="29"/>
      <c r="H77" s="29"/>
      <c r="I77" s="51">
        <f t="shared" si="0"/>
        <v>0</v>
      </c>
      <c r="J77" s="51">
        <f t="shared" si="1"/>
        <v>0</v>
      </c>
      <c r="K77" s="51">
        <f t="shared" si="2"/>
        <v>0</v>
      </c>
      <c r="L77" s="28"/>
      <c r="M77" s="30"/>
      <c r="N77" s="53" t="str">
        <f>IFERROR(VLOOKUP(Sheet1!$H77,Sheet2!$I$2:$J$6,2,0),"")</f>
        <v/>
      </c>
      <c r="O77" s="48" t="str">
        <f>IFERROR(VLOOKUP(E77,Sheet2!$C$2:$D$5,2,0),"")</f>
        <v/>
      </c>
      <c r="P77" s="55" t="str">
        <f>IFERROR(VLOOKUP(F77,Sheet2!$E$2:$F$7,2,0),"")</f>
        <v/>
      </c>
      <c r="Q77" s="58" t="str">
        <f>IFERROR(VLOOKUP(G77,Sheet2!$G$2:$H$8,2,0),"")</f>
        <v/>
      </c>
      <c r="R77" s="56">
        <f>VALUE(IFERROR(VLOOKUP(Sheet2!$A57&amp;Sheet2!$B57&amp;Sheet2!$C57&amp;Sheet2!$D57,Sheet2!$F$20:$H$47,2,0),0))</f>
        <v>0</v>
      </c>
      <c r="S77" s="59">
        <f>VALUE(IFERROR(VLOOKUP(Sheet2!$A57&amp;Sheet2!$B57&amp;Sheet2!$C57&amp;Sheet2!$D57,Sheet2!$F$20:$H$47,3,0),0))</f>
        <v>0</v>
      </c>
    </row>
    <row r="78" spans="1:19" ht="15" customHeight="1" x14ac:dyDescent="0.3">
      <c r="A78" s="38">
        <f t="shared" si="3"/>
        <v>0</v>
      </c>
      <c r="B78" s="28"/>
      <c r="C78" s="29"/>
      <c r="D78" s="29"/>
      <c r="E78" s="29"/>
      <c r="F78" s="29"/>
      <c r="G78" s="29"/>
      <c r="H78" s="29"/>
      <c r="I78" s="51">
        <f t="shared" si="0"/>
        <v>0</v>
      </c>
      <c r="J78" s="51">
        <f t="shared" si="1"/>
        <v>0</v>
      </c>
      <c r="K78" s="51">
        <f t="shared" si="2"/>
        <v>0</v>
      </c>
      <c r="L78" s="28"/>
      <c r="M78" s="30"/>
      <c r="N78" s="53" t="str">
        <f>IFERROR(VLOOKUP(Sheet1!$H78,Sheet2!$I$2:$J$6,2,0),"")</f>
        <v/>
      </c>
      <c r="O78" s="48" t="str">
        <f>IFERROR(VLOOKUP(E78,Sheet2!$C$2:$D$5,2,0),"")</f>
        <v/>
      </c>
      <c r="P78" s="55" t="str">
        <f>IFERROR(VLOOKUP(F78,Sheet2!$E$2:$F$7,2,0),"")</f>
        <v/>
      </c>
      <c r="Q78" s="58" t="str">
        <f>IFERROR(VLOOKUP(G78,Sheet2!$G$2:$H$8,2,0),"")</f>
        <v/>
      </c>
      <c r="R78" s="56">
        <f>VALUE(IFERROR(VLOOKUP(Sheet2!$A58&amp;Sheet2!$B58&amp;Sheet2!$C58&amp;Sheet2!$D58,Sheet2!$F$20:$H$47,2,0),0))</f>
        <v>0</v>
      </c>
      <c r="S78" s="59">
        <f>VALUE(IFERROR(VLOOKUP(Sheet2!$A58&amp;Sheet2!$B58&amp;Sheet2!$C58&amp;Sheet2!$D58,Sheet2!$F$20:$H$47,3,0),0))</f>
        <v>0</v>
      </c>
    </row>
    <row r="79" spans="1:19" ht="15" customHeight="1" x14ac:dyDescent="0.3">
      <c r="A79" s="38">
        <f t="shared" si="3"/>
        <v>0</v>
      </c>
      <c r="B79" s="28"/>
      <c r="C79" s="29"/>
      <c r="D79" s="29"/>
      <c r="E79" s="29"/>
      <c r="F79" s="29"/>
      <c r="G79" s="29"/>
      <c r="H79" s="29"/>
      <c r="I79" s="51">
        <f t="shared" si="0"/>
        <v>0</v>
      </c>
      <c r="J79" s="51">
        <f t="shared" si="1"/>
        <v>0</v>
      </c>
      <c r="K79" s="51">
        <f t="shared" si="2"/>
        <v>0</v>
      </c>
      <c r="L79" s="28"/>
      <c r="M79" s="30"/>
      <c r="N79" s="53" t="str">
        <f>IFERROR(VLOOKUP(Sheet1!$H79,Sheet2!$I$2:$J$6,2,0),"")</f>
        <v/>
      </c>
      <c r="O79" s="48" t="str">
        <f>IFERROR(VLOOKUP(E79,Sheet2!$C$2:$D$5,2,0),"")</f>
        <v/>
      </c>
      <c r="P79" s="55" t="str">
        <f>IFERROR(VLOOKUP(F79,Sheet2!$E$2:$F$7,2,0),"")</f>
        <v/>
      </c>
      <c r="Q79" s="58" t="str">
        <f>IFERROR(VLOOKUP(G79,Sheet2!$G$2:$H$8,2,0),"")</f>
        <v/>
      </c>
      <c r="R79" s="56">
        <f>VALUE(IFERROR(VLOOKUP(Sheet2!$A59&amp;Sheet2!$B59&amp;Sheet2!$C59&amp;Sheet2!$D59,Sheet2!$F$20:$H$47,2,0),0))</f>
        <v>0</v>
      </c>
      <c r="S79" s="59">
        <f>VALUE(IFERROR(VLOOKUP(Sheet2!$A59&amp;Sheet2!$B59&amp;Sheet2!$C59&amp;Sheet2!$D59,Sheet2!$F$20:$H$47,3,0),0))</f>
        <v>0</v>
      </c>
    </row>
    <row r="80" spans="1:19" ht="15" customHeight="1" x14ac:dyDescent="0.3">
      <c r="A80" s="38">
        <f t="shared" si="3"/>
        <v>0</v>
      </c>
      <c r="B80" s="28"/>
      <c r="C80" s="29"/>
      <c r="D80" s="29"/>
      <c r="E80" s="29"/>
      <c r="F80" s="29"/>
      <c r="G80" s="29"/>
      <c r="H80" s="29"/>
      <c r="I80" s="51">
        <f t="shared" si="0"/>
        <v>0</v>
      </c>
      <c r="J80" s="51">
        <f t="shared" si="1"/>
        <v>0</v>
      </c>
      <c r="K80" s="51">
        <f t="shared" si="2"/>
        <v>0</v>
      </c>
      <c r="L80" s="28"/>
      <c r="M80" s="30"/>
      <c r="N80" s="53" t="str">
        <f>IFERROR(VLOOKUP(Sheet1!$H80,Sheet2!$I$2:$J$6,2,0),"")</f>
        <v/>
      </c>
      <c r="O80" s="48" t="str">
        <f>IFERROR(VLOOKUP(E80,Sheet2!$C$2:$D$5,2,0),"")</f>
        <v/>
      </c>
      <c r="P80" s="55" t="str">
        <f>IFERROR(VLOOKUP(F80,Sheet2!$E$2:$F$7,2,0),"")</f>
        <v/>
      </c>
      <c r="Q80" s="58" t="str">
        <f>IFERROR(VLOOKUP(G80,Sheet2!$G$2:$H$8,2,0),"")</f>
        <v/>
      </c>
      <c r="R80" s="56">
        <f>VALUE(IFERROR(VLOOKUP(Sheet2!$A60&amp;Sheet2!$B60&amp;Sheet2!$C60&amp;Sheet2!$D60,Sheet2!$F$20:$H$47,2,0),0))</f>
        <v>0</v>
      </c>
      <c r="S80" s="59">
        <f>VALUE(IFERROR(VLOOKUP(Sheet2!$A60&amp;Sheet2!$B60&amp;Sheet2!$C60&amp;Sheet2!$D60,Sheet2!$F$20:$H$47,3,0),0))</f>
        <v>0</v>
      </c>
    </row>
    <row r="81" spans="1:19" ht="15" customHeight="1" x14ac:dyDescent="0.3">
      <c r="A81" s="38">
        <f t="shared" si="3"/>
        <v>0</v>
      </c>
      <c r="B81" s="28"/>
      <c r="C81" s="29"/>
      <c r="D81" s="29"/>
      <c r="E81" s="29"/>
      <c r="F81" s="29"/>
      <c r="G81" s="29"/>
      <c r="H81" s="29"/>
      <c r="I81" s="51">
        <f t="shared" si="0"/>
        <v>0</v>
      </c>
      <c r="J81" s="51">
        <f t="shared" si="1"/>
        <v>0</v>
      </c>
      <c r="K81" s="51">
        <f t="shared" si="2"/>
        <v>0</v>
      </c>
      <c r="L81" s="28"/>
      <c r="M81" s="30"/>
      <c r="N81" s="53" t="str">
        <f>IFERROR(VLOOKUP(Sheet1!$H81,Sheet2!$I$2:$J$6,2,0),"")</f>
        <v/>
      </c>
      <c r="O81" s="48" t="str">
        <f>IFERROR(VLOOKUP(E81,Sheet2!$C$2:$D$5,2,0),"")</f>
        <v/>
      </c>
      <c r="P81" s="55" t="str">
        <f>IFERROR(VLOOKUP(F81,Sheet2!$E$2:$F$7,2,0),"")</f>
        <v/>
      </c>
      <c r="Q81" s="58" t="str">
        <f>IFERROR(VLOOKUP(G81,Sheet2!$G$2:$H$8,2,0),"")</f>
        <v/>
      </c>
      <c r="R81" s="56">
        <f>VALUE(IFERROR(VLOOKUP(Sheet2!$A61&amp;Sheet2!$B61&amp;Sheet2!$C61&amp;Sheet2!$D61,Sheet2!$F$20:$H$47,2,0),0))</f>
        <v>0</v>
      </c>
      <c r="S81" s="59">
        <f>VALUE(IFERROR(VLOOKUP(Sheet2!$A61&amp;Sheet2!$B61&amp;Sheet2!$C61&amp;Sheet2!$D61,Sheet2!$F$20:$H$47,3,0),0))</f>
        <v>0</v>
      </c>
    </row>
    <row r="82" spans="1:19" ht="15" customHeight="1" x14ac:dyDescent="0.3">
      <c r="A82" s="38">
        <f t="shared" si="3"/>
        <v>0</v>
      </c>
      <c r="B82" s="28"/>
      <c r="C82" s="29"/>
      <c r="D82" s="29"/>
      <c r="E82" s="29"/>
      <c r="F82" s="29"/>
      <c r="G82" s="29"/>
      <c r="H82" s="29"/>
      <c r="I82" s="51">
        <f t="shared" si="0"/>
        <v>0</v>
      </c>
      <c r="J82" s="51">
        <f t="shared" si="1"/>
        <v>0</v>
      </c>
      <c r="K82" s="51">
        <f t="shared" si="2"/>
        <v>0</v>
      </c>
      <c r="L82" s="28"/>
      <c r="M82" s="30"/>
      <c r="N82" s="53" t="str">
        <f>IFERROR(VLOOKUP(Sheet1!$H82,Sheet2!$I$2:$J$6,2,0),"")</f>
        <v/>
      </c>
      <c r="O82" s="48" t="str">
        <f>IFERROR(VLOOKUP(E82,Sheet2!$C$2:$D$5,2,0),"")</f>
        <v/>
      </c>
      <c r="P82" s="55" t="str">
        <f>IFERROR(VLOOKUP(F82,Sheet2!$E$2:$F$7,2,0),"")</f>
        <v/>
      </c>
      <c r="Q82" s="58" t="str">
        <f>IFERROR(VLOOKUP(G82,Sheet2!$G$2:$H$8,2,0),"")</f>
        <v/>
      </c>
      <c r="R82" s="56">
        <f>VALUE(IFERROR(VLOOKUP(Sheet2!$A62&amp;Sheet2!$B62&amp;Sheet2!$C62&amp;Sheet2!$D62,Sheet2!$F$20:$H$47,2,0),0))</f>
        <v>0</v>
      </c>
      <c r="S82" s="59">
        <f>VALUE(IFERROR(VLOOKUP(Sheet2!$A62&amp;Sheet2!$B62&amp;Sheet2!$C62&amp;Sheet2!$D62,Sheet2!$F$20:$H$47,3,0),0))</f>
        <v>0</v>
      </c>
    </row>
    <row r="83" spans="1:19" ht="15" customHeight="1" x14ac:dyDescent="0.3">
      <c r="A83" s="38">
        <f t="shared" si="3"/>
        <v>0</v>
      </c>
      <c r="B83" s="28"/>
      <c r="C83" s="29"/>
      <c r="D83" s="29"/>
      <c r="E83" s="29"/>
      <c r="F83" s="29"/>
      <c r="G83" s="29"/>
      <c r="H83" s="29"/>
      <c r="I83" s="51">
        <f t="shared" si="0"/>
        <v>0</v>
      </c>
      <c r="J83" s="51">
        <f t="shared" si="1"/>
        <v>0</v>
      </c>
      <c r="K83" s="51">
        <f t="shared" si="2"/>
        <v>0</v>
      </c>
      <c r="L83" s="28"/>
      <c r="M83" s="30"/>
      <c r="N83" s="53" t="str">
        <f>IFERROR(VLOOKUP(Sheet1!$H83,Sheet2!$I$2:$J$6,2,0),"")</f>
        <v/>
      </c>
      <c r="O83" s="48" t="str">
        <f>IFERROR(VLOOKUP(E83,Sheet2!$C$2:$D$5,2,0),"")</f>
        <v/>
      </c>
      <c r="P83" s="55" t="str">
        <f>IFERROR(VLOOKUP(F83,Sheet2!$E$2:$F$7,2,0),"")</f>
        <v/>
      </c>
      <c r="Q83" s="58" t="str">
        <f>IFERROR(VLOOKUP(G83,Sheet2!$G$2:$H$8,2,0),"")</f>
        <v/>
      </c>
      <c r="R83" s="56">
        <f>VALUE(IFERROR(VLOOKUP(Sheet2!$A63&amp;Sheet2!$B63&amp;Sheet2!$C63&amp;Sheet2!$D63,Sheet2!$F$20:$H$47,2,0),0))</f>
        <v>0</v>
      </c>
      <c r="S83" s="59">
        <f>VALUE(IFERROR(VLOOKUP(Sheet2!$A63&amp;Sheet2!$B63&amp;Sheet2!$C63&amp;Sheet2!$D63,Sheet2!$F$20:$H$47,3,0),0))</f>
        <v>0</v>
      </c>
    </row>
    <row r="84" spans="1:19" ht="15" customHeight="1" x14ac:dyDescent="0.3">
      <c r="A84" s="38">
        <f t="shared" si="3"/>
        <v>0</v>
      </c>
      <c r="B84" s="28"/>
      <c r="C84" s="29"/>
      <c r="D84" s="29"/>
      <c r="E84" s="29"/>
      <c r="F84" s="29"/>
      <c r="G84" s="29"/>
      <c r="H84" s="29"/>
      <c r="I84" s="51">
        <f t="shared" si="0"/>
        <v>0</v>
      </c>
      <c r="J84" s="51">
        <f t="shared" si="1"/>
        <v>0</v>
      </c>
      <c r="K84" s="51">
        <f t="shared" si="2"/>
        <v>0</v>
      </c>
      <c r="L84" s="28"/>
      <c r="M84" s="30"/>
      <c r="N84" s="53" t="str">
        <f>IFERROR(VLOOKUP(Sheet1!$H84,Sheet2!$I$2:$J$6,2,0),"")</f>
        <v/>
      </c>
      <c r="O84" s="48" t="str">
        <f>IFERROR(VLOOKUP(E84,Sheet2!$C$2:$D$5,2,0),"")</f>
        <v/>
      </c>
      <c r="P84" s="55" t="str">
        <f>IFERROR(VLOOKUP(F84,Sheet2!$E$2:$F$7,2,0),"")</f>
        <v/>
      </c>
      <c r="Q84" s="58" t="str">
        <f>IFERROR(VLOOKUP(G84,Sheet2!$G$2:$H$8,2,0),"")</f>
        <v/>
      </c>
      <c r="R84" s="56">
        <f>VALUE(IFERROR(VLOOKUP(Sheet2!$A64&amp;Sheet2!$B64&amp;Sheet2!$C64&amp;Sheet2!$D64,Sheet2!$F$20:$H$47,2,0),0))</f>
        <v>0</v>
      </c>
      <c r="S84" s="59">
        <f>VALUE(IFERROR(VLOOKUP(Sheet2!$A64&amp;Sheet2!$B64&amp;Sheet2!$C64&amp;Sheet2!$D64,Sheet2!$F$20:$H$47,3,0),0))</f>
        <v>0</v>
      </c>
    </row>
    <row r="85" spans="1:19" ht="15" customHeight="1" x14ac:dyDescent="0.3">
      <c r="A85" s="38">
        <f t="shared" si="3"/>
        <v>0</v>
      </c>
      <c r="B85" s="28"/>
      <c r="C85" s="29"/>
      <c r="D85" s="29"/>
      <c r="E85" s="29"/>
      <c r="F85" s="29"/>
      <c r="G85" s="29"/>
      <c r="H85" s="29"/>
      <c r="I85" s="51">
        <f t="shared" si="0"/>
        <v>0</v>
      </c>
      <c r="J85" s="51">
        <f t="shared" si="1"/>
        <v>0</v>
      </c>
      <c r="K85" s="51">
        <f t="shared" si="2"/>
        <v>0</v>
      </c>
      <c r="L85" s="28"/>
      <c r="M85" s="30"/>
      <c r="N85" s="53" t="str">
        <f>IFERROR(VLOOKUP(Sheet1!$H85,Sheet2!$I$2:$J$6,2,0),"")</f>
        <v/>
      </c>
      <c r="O85" s="48" t="str">
        <f>IFERROR(VLOOKUP(E85,Sheet2!$C$2:$D$5,2,0),"")</f>
        <v/>
      </c>
      <c r="P85" s="55" t="str">
        <f>IFERROR(VLOOKUP(F85,Sheet2!$E$2:$F$7,2,0),"")</f>
        <v/>
      </c>
      <c r="Q85" s="58" t="str">
        <f>IFERROR(VLOOKUP(G85,Sheet2!$G$2:$H$8,2,0),"")</f>
        <v/>
      </c>
      <c r="R85" s="56">
        <f>VALUE(IFERROR(VLOOKUP(Sheet2!$A65&amp;Sheet2!$B65&amp;Sheet2!$C65&amp;Sheet2!$D65,Sheet2!$F$20:$H$47,2,0),0))</f>
        <v>0</v>
      </c>
      <c r="S85" s="59">
        <f>VALUE(IFERROR(VLOOKUP(Sheet2!$A65&amp;Sheet2!$B65&amp;Sheet2!$C65&amp;Sheet2!$D65,Sheet2!$F$20:$H$47,3,0),0))</f>
        <v>0</v>
      </c>
    </row>
    <row r="86" spans="1:19" ht="15" customHeight="1" x14ac:dyDescent="0.3">
      <c r="A86" s="38">
        <f t="shared" si="3"/>
        <v>0</v>
      </c>
      <c r="B86" s="28"/>
      <c r="C86" s="29"/>
      <c r="D86" s="29"/>
      <c r="E86" s="29"/>
      <c r="F86" s="29"/>
      <c r="G86" s="29"/>
      <c r="H86" s="29"/>
      <c r="I86" s="51">
        <f t="shared" si="0"/>
        <v>0</v>
      </c>
      <c r="J86" s="51">
        <f t="shared" si="1"/>
        <v>0</v>
      </c>
      <c r="K86" s="51">
        <f t="shared" si="2"/>
        <v>0</v>
      </c>
      <c r="L86" s="28"/>
      <c r="M86" s="30"/>
      <c r="N86" s="53" t="str">
        <f>IFERROR(VLOOKUP(Sheet1!$H86,Sheet2!$I$2:$J$6,2,0),"")</f>
        <v/>
      </c>
      <c r="O86" s="48" t="str">
        <f>IFERROR(VLOOKUP(E86,Sheet2!$C$2:$D$5,2,0),"")</f>
        <v/>
      </c>
      <c r="P86" s="55" t="str">
        <f>IFERROR(VLOOKUP(F86,Sheet2!$E$2:$F$7,2,0),"")</f>
        <v/>
      </c>
      <c r="Q86" s="58" t="str">
        <f>IFERROR(VLOOKUP(G86,Sheet2!$G$2:$H$8,2,0),"")</f>
        <v/>
      </c>
      <c r="R86" s="56">
        <f>VALUE(IFERROR(VLOOKUP(Sheet2!$A66&amp;Sheet2!$B66&amp;Sheet2!$C66&amp;Sheet2!$D66,Sheet2!$F$20:$H$47,2,0),0))</f>
        <v>0</v>
      </c>
      <c r="S86" s="59">
        <f>VALUE(IFERROR(VLOOKUP(Sheet2!$A66&amp;Sheet2!$B66&amp;Sheet2!$C66&amp;Sheet2!$D66,Sheet2!$F$20:$H$47,3,0),0))</f>
        <v>0</v>
      </c>
    </row>
    <row r="87" spans="1:19" ht="15" customHeight="1" x14ac:dyDescent="0.3">
      <c r="A87" s="38">
        <f t="shared" si="3"/>
        <v>0</v>
      </c>
      <c r="B87" s="28"/>
      <c r="C87" s="29"/>
      <c r="D87" s="29"/>
      <c r="E87" s="29"/>
      <c r="F87" s="29"/>
      <c r="G87" s="29"/>
      <c r="H87" s="29"/>
      <c r="I87" s="51">
        <f t="shared" si="0"/>
        <v>0</v>
      </c>
      <c r="J87" s="51">
        <f t="shared" si="1"/>
        <v>0</v>
      </c>
      <c r="K87" s="51">
        <f t="shared" si="2"/>
        <v>0</v>
      </c>
      <c r="L87" s="28"/>
      <c r="M87" s="30"/>
      <c r="N87" s="53" t="str">
        <f>IFERROR(VLOOKUP(Sheet1!$H87,Sheet2!$I$2:$J$6,2,0),"")</f>
        <v/>
      </c>
      <c r="O87" s="48" t="str">
        <f>IFERROR(VLOOKUP(E87,Sheet2!$C$2:$D$5,2,0),"")</f>
        <v/>
      </c>
      <c r="P87" s="55" t="str">
        <f>IFERROR(VLOOKUP(F87,Sheet2!$E$2:$F$7,2,0),"")</f>
        <v/>
      </c>
      <c r="Q87" s="58" t="str">
        <f>IFERROR(VLOOKUP(G87,Sheet2!$G$2:$H$8,2,0),"")</f>
        <v/>
      </c>
      <c r="R87" s="56">
        <f>VALUE(IFERROR(VLOOKUP(Sheet2!$A67&amp;Sheet2!$B67&amp;Sheet2!$C67&amp;Sheet2!$D67,Sheet2!$F$20:$H$47,2,0),0))</f>
        <v>0</v>
      </c>
      <c r="S87" s="59">
        <f>VALUE(IFERROR(VLOOKUP(Sheet2!$A67&amp;Sheet2!$B67&amp;Sheet2!$C67&amp;Sheet2!$D67,Sheet2!$F$20:$H$47,3,0),0))</f>
        <v>0</v>
      </c>
    </row>
    <row r="88" spans="1:19" ht="15" customHeight="1" x14ac:dyDescent="0.3">
      <c r="A88" s="38">
        <f t="shared" si="3"/>
        <v>0</v>
      </c>
      <c r="B88" s="28"/>
      <c r="C88" s="29"/>
      <c r="D88" s="29"/>
      <c r="E88" s="29"/>
      <c r="F88" s="29"/>
      <c r="G88" s="29"/>
      <c r="H88" s="29"/>
      <c r="I88" s="51">
        <f t="shared" si="0"/>
        <v>0</v>
      </c>
      <c r="J88" s="51">
        <f t="shared" si="1"/>
        <v>0</v>
      </c>
      <c r="K88" s="51">
        <f t="shared" si="2"/>
        <v>0</v>
      </c>
      <c r="L88" s="28"/>
      <c r="M88" s="30"/>
      <c r="N88" s="53" t="str">
        <f>IFERROR(VLOOKUP(Sheet1!$H88,Sheet2!$I$2:$J$6,2,0),"")</f>
        <v/>
      </c>
      <c r="O88" s="48" t="str">
        <f>IFERROR(VLOOKUP(E88,Sheet2!$C$2:$D$5,2,0),"")</f>
        <v/>
      </c>
      <c r="P88" s="55" t="str">
        <f>IFERROR(VLOOKUP(F88,Sheet2!$E$2:$F$7,2,0),"")</f>
        <v/>
      </c>
      <c r="Q88" s="58" t="str">
        <f>IFERROR(VLOOKUP(G88,Sheet2!$G$2:$H$8,2,0),"")</f>
        <v/>
      </c>
      <c r="R88" s="56">
        <f>VALUE(IFERROR(VLOOKUP(Sheet2!$A68&amp;Sheet2!$B68&amp;Sheet2!$C68&amp;Sheet2!$D68,Sheet2!$F$20:$H$47,2,0),0))</f>
        <v>0</v>
      </c>
      <c r="S88" s="59">
        <f>VALUE(IFERROR(VLOOKUP(Sheet2!$A68&amp;Sheet2!$B68&amp;Sheet2!$C68&amp;Sheet2!$D68,Sheet2!$F$20:$H$47,3,0),0))</f>
        <v>0</v>
      </c>
    </row>
    <row r="89" spans="1:19" ht="15" customHeight="1" x14ac:dyDescent="0.3">
      <c r="A89" s="38">
        <f t="shared" si="3"/>
        <v>0</v>
      </c>
      <c r="B89" s="28"/>
      <c r="C89" s="29"/>
      <c r="D89" s="29"/>
      <c r="E89" s="29"/>
      <c r="F89" s="29"/>
      <c r="G89" s="29"/>
      <c r="H89" s="29"/>
      <c r="I89" s="51">
        <f t="shared" si="0"/>
        <v>0</v>
      </c>
      <c r="J89" s="51">
        <f t="shared" si="1"/>
        <v>0</v>
      </c>
      <c r="K89" s="51">
        <f t="shared" si="2"/>
        <v>0</v>
      </c>
      <c r="L89" s="28"/>
      <c r="M89" s="30"/>
      <c r="N89" s="53" t="str">
        <f>IFERROR(VLOOKUP(Sheet1!$H89,Sheet2!$I$2:$J$6,2,0),"")</f>
        <v/>
      </c>
      <c r="O89" s="48" t="str">
        <f>IFERROR(VLOOKUP(E89,Sheet2!$C$2:$D$5,2,0),"")</f>
        <v/>
      </c>
      <c r="P89" s="55" t="str">
        <f>IFERROR(VLOOKUP(F89,Sheet2!$E$2:$F$7,2,0),"")</f>
        <v/>
      </c>
      <c r="Q89" s="58" t="str">
        <f>IFERROR(VLOOKUP(G89,Sheet2!$G$2:$H$8,2,0),"")</f>
        <v/>
      </c>
      <c r="R89" s="56">
        <f>VALUE(IFERROR(VLOOKUP(Sheet2!$A69&amp;Sheet2!$B69&amp;Sheet2!$C69&amp;Sheet2!$D69,Sheet2!$F$20:$H$47,2,0),0))</f>
        <v>0</v>
      </c>
      <c r="S89" s="59">
        <f>VALUE(IFERROR(VLOOKUP(Sheet2!$A69&amp;Sheet2!$B69&amp;Sheet2!$C69&amp;Sheet2!$D69,Sheet2!$F$20:$H$47,3,0),0))</f>
        <v>0</v>
      </c>
    </row>
    <row r="90" spans="1:19" ht="15" customHeight="1" x14ac:dyDescent="0.3">
      <c r="A90" s="38">
        <f t="shared" si="3"/>
        <v>0</v>
      </c>
      <c r="B90" s="28"/>
      <c r="C90" s="29"/>
      <c r="D90" s="29"/>
      <c r="E90" s="29"/>
      <c r="F90" s="29"/>
      <c r="G90" s="29"/>
      <c r="H90" s="29"/>
      <c r="I90" s="51">
        <f t="shared" si="0"/>
        <v>0</v>
      </c>
      <c r="J90" s="51">
        <f t="shared" si="1"/>
        <v>0</v>
      </c>
      <c r="K90" s="51">
        <f t="shared" si="2"/>
        <v>0</v>
      </c>
      <c r="L90" s="28"/>
      <c r="M90" s="30"/>
      <c r="N90" s="53" t="str">
        <f>IFERROR(VLOOKUP(Sheet1!$H90,Sheet2!$I$2:$J$6,2,0),"")</f>
        <v/>
      </c>
      <c r="O90" s="48" t="str">
        <f>IFERROR(VLOOKUP(E90,Sheet2!$C$2:$D$5,2,0),"")</f>
        <v/>
      </c>
      <c r="P90" s="55" t="str">
        <f>IFERROR(VLOOKUP(F90,Sheet2!$E$2:$F$7,2,0),"")</f>
        <v/>
      </c>
      <c r="Q90" s="58" t="str">
        <f>IFERROR(VLOOKUP(G90,Sheet2!$G$2:$H$8,2,0),"")</f>
        <v/>
      </c>
      <c r="R90" s="56">
        <f>VALUE(IFERROR(VLOOKUP(Sheet2!$A70&amp;Sheet2!$B70&amp;Sheet2!$C70&amp;Sheet2!$D70,Sheet2!$F$20:$H$47,2,0),0))</f>
        <v>0</v>
      </c>
      <c r="S90" s="59">
        <f>VALUE(IFERROR(VLOOKUP(Sheet2!$A70&amp;Sheet2!$B70&amp;Sheet2!$C70&amp;Sheet2!$D70,Sheet2!$F$20:$H$47,3,0),0))</f>
        <v>0</v>
      </c>
    </row>
    <row r="91" spans="1:19" ht="15" customHeight="1" x14ac:dyDescent="0.3">
      <c r="A91" s="38">
        <f t="shared" si="3"/>
        <v>0</v>
      </c>
      <c r="B91" s="28"/>
      <c r="C91" s="29"/>
      <c r="D91" s="29"/>
      <c r="E91" s="29"/>
      <c r="F91" s="29"/>
      <c r="G91" s="29"/>
      <c r="H91" s="29"/>
      <c r="I91" s="51">
        <f t="shared" si="0"/>
        <v>0</v>
      </c>
      <c r="J91" s="51">
        <f t="shared" si="1"/>
        <v>0</v>
      </c>
      <c r="K91" s="51">
        <f t="shared" si="2"/>
        <v>0</v>
      </c>
      <c r="L91" s="28"/>
      <c r="M91" s="30"/>
      <c r="N91" s="53" t="str">
        <f>IFERROR(VLOOKUP(Sheet1!$H91,Sheet2!$I$2:$J$6,2,0),"")</f>
        <v/>
      </c>
      <c r="O91" s="48" t="str">
        <f>IFERROR(VLOOKUP(E91,Sheet2!$C$2:$D$5,2,0),"")</f>
        <v/>
      </c>
      <c r="P91" s="55" t="str">
        <f>IFERROR(VLOOKUP(F91,Sheet2!$E$2:$F$7,2,0),"")</f>
        <v/>
      </c>
      <c r="Q91" s="58" t="str">
        <f>IFERROR(VLOOKUP(G91,Sheet2!$G$2:$H$8,2,0),"")</f>
        <v/>
      </c>
      <c r="R91" s="56">
        <f>VALUE(IFERROR(VLOOKUP(Sheet2!$A71&amp;Sheet2!$B71&amp;Sheet2!$C71&amp;Sheet2!$D71,Sheet2!$F$20:$H$47,2,0),0))</f>
        <v>0</v>
      </c>
      <c r="S91" s="59">
        <f>VALUE(IFERROR(VLOOKUP(Sheet2!$A71&amp;Sheet2!$B71&amp;Sheet2!$C71&amp;Sheet2!$D71,Sheet2!$F$20:$H$47,3,0),0))</f>
        <v>0</v>
      </c>
    </row>
    <row r="92" spans="1:19" ht="15" customHeight="1" x14ac:dyDescent="0.3">
      <c r="A92" s="38">
        <f t="shared" si="3"/>
        <v>0</v>
      </c>
      <c r="B92" s="28"/>
      <c r="C92" s="29"/>
      <c r="D92" s="29"/>
      <c r="E92" s="29"/>
      <c r="F92" s="29"/>
      <c r="G92" s="29"/>
      <c r="H92" s="29"/>
      <c r="I92" s="51">
        <f t="shared" si="0"/>
        <v>0</v>
      </c>
      <c r="J92" s="51">
        <f t="shared" si="1"/>
        <v>0</v>
      </c>
      <c r="K92" s="51">
        <f t="shared" si="2"/>
        <v>0</v>
      </c>
      <c r="L92" s="28"/>
      <c r="M92" s="30"/>
      <c r="N92" s="53" t="str">
        <f>IFERROR(VLOOKUP(Sheet1!$H92,Sheet2!$I$2:$J$6,2,0),"")</f>
        <v/>
      </c>
      <c r="O92" s="48" t="str">
        <f>IFERROR(VLOOKUP(E92,Sheet2!$C$2:$D$5,2,0),"")</f>
        <v/>
      </c>
      <c r="P92" s="55" t="str">
        <f>IFERROR(VLOOKUP(F92,Sheet2!$E$2:$F$7,2,0),"")</f>
        <v/>
      </c>
      <c r="Q92" s="58" t="str">
        <f>IFERROR(VLOOKUP(G92,Sheet2!$G$2:$H$8,2,0),"")</f>
        <v/>
      </c>
      <c r="R92" s="56">
        <f>VALUE(IFERROR(VLOOKUP(Sheet2!$A72&amp;Sheet2!$B72&amp;Sheet2!$C72&amp;Sheet2!$D72,Sheet2!$F$20:$H$47,2,0),0))</f>
        <v>0</v>
      </c>
      <c r="S92" s="59">
        <f>VALUE(IFERROR(VLOOKUP(Sheet2!$A72&amp;Sheet2!$B72&amp;Sheet2!$C72&amp;Sheet2!$D72,Sheet2!$F$20:$H$47,3,0),0))</f>
        <v>0</v>
      </c>
    </row>
    <row r="93" spans="1:19" ht="15" customHeight="1" x14ac:dyDescent="0.3">
      <c r="A93" s="38">
        <f t="shared" si="3"/>
        <v>0</v>
      </c>
      <c r="B93" s="28"/>
      <c r="C93" s="29"/>
      <c r="D93" s="29"/>
      <c r="E93" s="29"/>
      <c r="F93" s="29"/>
      <c r="G93" s="29"/>
      <c r="H93" s="29"/>
      <c r="I93" s="51">
        <f t="shared" si="0"/>
        <v>0</v>
      </c>
      <c r="J93" s="51">
        <f t="shared" si="1"/>
        <v>0</v>
      </c>
      <c r="K93" s="51">
        <f t="shared" si="2"/>
        <v>0</v>
      </c>
      <c r="L93" s="28"/>
      <c r="M93" s="30"/>
      <c r="N93" s="53" t="str">
        <f>IFERROR(VLOOKUP(Sheet1!$H93,Sheet2!$I$2:$J$6,2,0),"")</f>
        <v/>
      </c>
      <c r="O93" s="48" t="str">
        <f>IFERROR(VLOOKUP(E93,Sheet2!$C$2:$D$5,2,0),"")</f>
        <v/>
      </c>
      <c r="P93" s="55" t="str">
        <f>IFERROR(VLOOKUP(F93,Sheet2!$E$2:$F$7,2,0),"")</f>
        <v/>
      </c>
      <c r="Q93" s="58" t="str">
        <f>IFERROR(VLOOKUP(G93,Sheet2!$G$2:$H$8,2,0),"")</f>
        <v/>
      </c>
      <c r="R93" s="56">
        <f>VALUE(IFERROR(VLOOKUP(Sheet2!$A73&amp;Sheet2!$B73&amp;Sheet2!$C73&amp;Sheet2!$D73,Sheet2!$F$20:$H$47,2,0),0))</f>
        <v>0</v>
      </c>
      <c r="S93" s="59">
        <f>VALUE(IFERROR(VLOOKUP(Sheet2!$A73&amp;Sheet2!$B73&amp;Sheet2!$C73&amp;Sheet2!$D73,Sheet2!$F$20:$H$47,3,0),0))</f>
        <v>0</v>
      </c>
    </row>
    <row r="94" spans="1:19" ht="15" customHeight="1" x14ac:dyDescent="0.3">
      <c r="A94" s="38">
        <f t="shared" si="3"/>
        <v>0</v>
      </c>
      <c r="B94" s="28"/>
      <c r="C94" s="29"/>
      <c r="D94" s="29"/>
      <c r="E94" s="29"/>
      <c r="F94" s="29"/>
      <c r="G94" s="29"/>
      <c r="H94" s="29"/>
      <c r="I94" s="51">
        <f t="shared" si="0"/>
        <v>0</v>
      </c>
      <c r="J94" s="51">
        <f t="shared" si="1"/>
        <v>0</v>
      </c>
      <c r="K94" s="51">
        <f t="shared" si="2"/>
        <v>0</v>
      </c>
      <c r="L94" s="28"/>
      <c r="M94" s="30"/>
      <c r="N94" s="53" t="str">
        <f>IFERROR(VLOOKUP(Sheet1!$H94,Sheet2!$I$2:$J$6,2,0),"")</f>
        <v/>
      </c>
      <c r="O94" s="48" t="str">
        <f>IFERROR(VLOOKUP(E94,Sheet2!$C$2:$D$5,2,0),"")</f>
        <v/>
      </c>
      <c r="P94" s="55" t="str">
        <f>IFERROR(VLOOKUP(F94,Sheet2!$E$2:$F$7,2,0),"")</f>
        <v/>
      </c>
      <c r="Q94" s="58" t="str">
        <f>IFERROR(VLOOKUP(G94,Sheet2!$G$2:$H$8,2,0),"")</f>
        <v/>
      </c>
      <c r="R94" s="56">
        <f>VALUE(IFERROR(VLOOKUP(Sheet2!$A74&amp;Sheet2!$B74&amp;Sheet2!$C74&amp;Sheet2!$D74,Sheet2!$F$20:$H$47,2,0),0))</f>
        <v>0</v>
      </c>
      <c r="S94" s="59">
        <f>VALUE(IFERROR(VLOOKUP(Sheet2!$A74&amp;Sheet2!$B74&amp;Sheet2!$C74&amp;Sheet2!$D74,Sheet2!$F$20:$H$47,3,0),0))</f>
        <v>0</v>
      </c>
    </row>
    <row r="95" spans="1:19" ht="15" customHeight="1" x14ac:dyDescent="0.3">
      <c r="A95" s="38">
        <f t="shared" si="3"/>
        <v>0</v>
      </c>
      <c r="B95" s="28"/>
      <c r="C95" s="29"/>
      <c r="D95" s="29"/>
      <c r="E95" s="29"/>
      <c r="F95" s="29"/>
      <c r="G95" s="29"/>
      <c r="H95" s="29"/>
      <c r="I95" s="51">
        <f t="shared" si="0"/>
        <v>0</v>
      </c>
      <c r="J95" s="51">
        <f t="shared" si="1"/>
        <v>0</v>
      </c>
      <c r="K95" s="51">
        <f t="shared" si="2"/>
        <v>0</v>
      </c>
      <c r="L95" s="28"/>
      <c r="M95" s="30"/>
      <c r="N95" s="53" t="str">
        <f>IFERROR(VLOOKUP(Sheet1!$H95,Sheet2!$I$2:$J$6,2,0),"")</f>
        <v/>
      </c>
      <c r="O95" s="48" t="str">
        <f>IFERROR(VLOOKUP(E95,Sheet2!$C$2:$D$5,2,0),"")</f>
        <v/>
      </c>
      <c r="P95" s="55" t="str">
        <f>IFERROR(VLOOKUP(F95,Sheet2!$E$2:$F$7,2,0),"")</f>
        <v/>
      </c>
      <c r="Q95" s="58" t="str">
        <f>IFERROR(VLOOKUP(G95,Sheet2!$G$2:$H$8,2,0),"")</f>
        <v/>
      </c>
      <c r="R95" s="56">
        <f>VALUE(IFERROR(VLOOKUP(Sheet2!$A75&amp;Sheet2!$B75&amp;Sheet2!$C75&amp;Sheet2!$D75,Sheet2!$F$20:$H$47,2,0),0))</f>
        <v>0</v>
      </c>
      <c r="S95" s="59">
        <f>VALUE(IFERROR(VLOOKUP(Sheet2!$A75&amp;Sheet2!$B75&amp;Sheet2!$C75&amp;Sheet2!$D75,Sheet2!$F$20:$H$47,3,0),0))</f>
        <v>0</v>
      </c>
    </row>
    <row r="96" spans="1:19" ht="15" customHeight="1" x14ac:dyDescent="0.3">
      <c r="A96" s="38">
        <f t="shared" si="3"/>
        <v>0</v>
      </c>
      <c r="B96" s="28"/>
      <c r="C96" s="29"/>
      <c r="D96" s="29"/>
      <c r="E96" s="29"/>
      <c r="F96" s="29"/>
      <c r="G96" s="29"/>
      <c r="H96" s="29"/>
      <c r="I96" s="51">
        <f t="shared" si="0"/>
        <v>0</v>
      </c>
      <c r="J96" s="51">
        <f t="shared" si="1"/>
        <v>0</v>
      </c>
      <c r="K96" s="51">
        <f t="shared" si="2"/>
        <v>0</v>
      </c>
      <c r="L96" s="28"/>
      <c r="M96" s="30"/>
      <c r="N96" s="53" t="str">
        <f>IFERROR(VLOOKUP(Sheet1!$H96,Sheet2!$I$2:$J$6,2,0),"")</f>
        <v/>
      </c>
      <c r="O96" s="48" t="str">
        <f>IFERROR(VLOOKUP(E96,Sheet2!$C$2:$D$5,2,0),"")</f>
        <v/>
      </c>
      <c r="P96" s="55" t="str">
        <f>IFERROR(VLOOKUP(F96,Sheet2!$E$2:$F$7,2,0),"")</f>
        <v/>
      </c>
      <c r="Q96" s="58" t="str">
        <f>IFERROR(VLOOKUP(G96,Sheet2!$G$2:$H$8,2,0),"")</f>
        <v/>
      </c>
      <c r="R96" s="56">
        <f>VALUE(IFERROR(VLOOKUP(Sheet2!$A76&amp;Sheet2!$B76&amp;Sheet2!$C76&amp;Sheet2!$D76,Sheet2!$F$20:$H$47,2,0),0))</f>
        <v>0</v>
      </c>
      <c r="S96" s="59">
        <f>VALUE(IFERROR(VLOOKUP(Sheet2!$A76&amp;Sheet2!$B76&amp;Sheet2!$C76&amp;Sheet2!$D76,Sheet2!$F$20:$H$47,3,0),0))</f>
        <v>0</v>
      </c>
    </row>
    <row r="97" spans="1:19" ht="15" customHeight="1" x14ac:dyDescent="0.3">
      <c r="A97" s="38">
        <f t="shared" si="3"/>
        <v>0</v>
      </c>
      <c r="B97" s="28"/>
      <c r="C97" s="29"/>
      <c r="D97" s="29"/>
      <c r="E97" s="29"/>
      <c r="F97" s="29"/>
      <c r="G97" s="29"/>
      <c r="H97" s="29"/>
      <c r="I97" s="51">
        <f t="shared" si="0"/>
        <v>0</v>
      </c>
      <c r="J97" s="51">
        <f t="shared" si="1"/>
        <v>0</v>
      </c>
      <c r="K97" s="51">
        <f t="shared" si="2"/>
        <v>0</v>
      </c>
      <c r="L97" s="28"/>
      <c r="M97" s="30"/>
      <c r="N97" s="53" t="str">
        <f>IFERROR(VLOOKUP(Sheet1!$H97,Sheet2!$I$2:$J$6,2,0),"")</f>
        <v/>
      </c>
      <c r="O97" s="48" t="str">
        <f>IFERROR(VLOOKUP(E97,Sheet2!$C$2:$D$5,2,0),"")</f>
        <v/>
      </c>
      <c r="P97" s="55" t="str">
        <f>IFERROR(VLOOKUP(F97,Sheet2!$E$2:$F$7,2,0),"")</f>
        <v/>
      </c>
      <c r="Q97" s="58" t="str">
        <f>IFERROR(VLOOKUP(G97,Sheet2!$G$2:$H$8,2,0),"")</f>
        <v/>
      </c>
      <c r="R97" s="56">
        <f>VALUE(IFERROR(VLOOKUP(Sheet2!$A77&amp;Sheet2!$B77&amp;Sheet2!$C77&amp;Sheet2!$D77,Sheet2!$F$20:$H$47,2,0),0))</f>
        <v>0</v>
      </c>
      <c r="S97" s="59">
        <f>VALUE(IFERROR(VLOOKUP(Sheet2!$A77&amp;Sheet2!$B77&amp;Sheet2!$C77&amp;Sheet2!$D77,Sheet2!$F$20:$H$47,3,0),0))</f>
        <v>0</v>
      </c>
    </row>
    <row r="98" spans="1:19" ht="15" customHeight="1" x14ac:dyDescent="0.3">
      <c r="A98" s="38">
        <f t="shared" si="3"/>
        <v>0</v>
      </c>
      <c r="B98" s="28"/>
      <c r="C98" s="29"/>
      <c r="D98" s="29"/>
      <c r="E98" s="29"/>
      <c r="F98" s="29"/>
      <c r="G98" s="29"/>
      <c r="H98" s="29"/>
      <c r="I98" s="51">
        <f t="shared" ref="I98:I124" si="4">R98</f>
        <v>0</v>
      </c>
      <c r="J98" s="51">
        <f t="shared" ref="J98:J124" si="5">S98</f>
        <v>0</v>
      </c>
      <c r="K98" s="51">
        <f t="shared" ref="K98:K124" si="6">I98+J98</f>
        <v>0</v>
      </c>
      <c r="L98" s="28"/>
      <c r="M98" s="30"/>
      <c r="N98" s="53" t="str">
        <f>IFERROR(VLOOKUP(Sheet1!$H98,Sheet2!$I$2:$J$6,2,0),"")</f>
        <v/>
      </c>
      <c r="O98" s="48" t="str">
        <f>IFERROR(VLOOKUP(E98,Sheet2!$C$2:$D$5,2,0),"")</f>
        <v/>
      </c>
      <c r="P98" s="55" t="str">
        <f>IFERROR(VLOOKUP(F98,Sheet2!$E$2:$F$7,2,0),"")</f>
        <v/>
      </c>
      <c r="Q98" s="58" t="str">
        <f>IFERROR(VLOOKUP(G98,Sheet2!$G$2:$H$8,2,0),"")</f>
        <v/>
      </c>
      <c r="R98" s="56">
        <f>VALUE(IFERROR(VLOOKUP(Sheet2!$A78&amp;Sheet2!$B78&amp;Sheet2!$C78&amp;Sheet2!$D78,Sheet2!$F$20:$H$47,2,0),0))</f>
        <v>0</v>
      </c>
      <c r="S98" s="59">
        <f>VALUE(IFERROR(VLOOKUP(Sheet2!$A78&amp;Sheet2!$B78&amp;Sheet2!$C78&amp;Sheet2!$D78,Sheet2!$F$20:$H$47,3,0),0))</f>
        <v>0</v>
      </c>
    </row>
    <row r="99" spans="1:19" ht="15" customHeight="1" x14ac:dyDescent="0.3">
      <c r="A99" s="38">
        <f t="shared" si="3"/>
        <v>0</v>
      </c>
      <c r="B99" s="28"/>
      <c r="C99" s="29"/>
      <c r="D99" s="29"/>
      <c r="E99" s="29"/>
      <c r="F99" s="29"/>
      <c r="G99" s="29"/>
      <c r="H99" s="29"/>
      <c r="I99" s="51">
        <f t="shared" si="4"/>
        <v>0</v>
      </c>
      <c r="J99" s="51">
        <f t="shared" si="5"/>
        <v>0</v>
      </c>
      <c r="K99" s="51">
        <f t="shared" si="6"/>
        <v>0</v>
      </c>
      <c r="L99" s="28"/>
      <c r="M99" s="30"/>
      <c r="N99" s="53" t="str">
        <f>IFERROR(VLOOKUP(Sheet1!$H99,Sheet2!$I$2:$J$6,2,0),"")</f>
        <v/>
      </c>
      <c r="O99" s="48" t="str">
        <f>IFERROR(VLOOKUP(E99,Sheet2!$C$2:$D$5,2,0),"")</f>
        <v/>
      </c>
      <c r="P99" s="55" t="str">
        <f>IFERROR(VLOOKUP(F99,Sheet2!$E$2:$F$7,2,0),"")</f>
        <v/>
      </c>
      <c r="Q99" s="58" t="str">
        <f>IFERROR(VLOOKUP(G99,Sheet2!$G$2:$H$8,2,0),"")</f>
        <v/>
      </c>
      <c r="R99" s="56">
        <f>VALUE(IFERROR(VLOOKUP(Sheet2!$A79&amp;Sheet2!$B79&amp;Sheet2!$C79&amp;Sheet2!$D79,Sheet2!$F$20:$H$47,2,0),0))</f>
        <v>0</v>
      </c>
      <c r="S99" s="59">
        <f>VALUE(IFERROR(VLOOKUP(Sheet2!$A79&amp;Sheet2!$B79&amp;Sheet2!$C79&amp;Sheet2!$D79,Sheet2!$F$20:$H$47,3,0),0))</f>
        <v>0</v>
      </c>
    </row>
    <row r="100" spans="1:19" ht="15" customHeight="1" x14ac:dyDescent="0.3">
      <c r="A100" s="38">
        <f t="shared" ref="A100:A106" si="7">IF(B100=0,,A99+1)</f>
        <v>0</v>
      </c>
      <c r="B100" s="28"/>
      <c r="C100" s="29"/>
      <c r="D100" s="29"/>
      <c r="E100" s="29"/>
      <c r="F100" s="29"/>
      <c r="G100" s="29"/>
      <c r="H100" s="29"/>
      <c r="I100" s="51">
        <f t="shared" si="4"/>
        <v>0</v>
      </c>
      <c r="J100" s="51">
        <f t="shared" si="5"/>
        <v>0</v>
      </c>
      <c r="K100" s="51">
        <f t="shared" si="6"/>
        <v>0</v>
      </c>
      <c r="L100" s="28"/>
      <c r="M100" s="30"/>
      <c r="N100" s="53" t="str">
        <f>IFERROR(VLOOKUP(Sheet1!$H100,Sheet2!$I$2:$J$6,2,0),"")</f>
        <v/>
      </c>
      <c r="O100" s="48" t="str">
        <f>IFERROR(VLOOKUP(E100,Sheet2!$C$2:$D$5,2,0),"")</f>
        <v/>
      </c>
      <c r="P100" s="55" t="str">
        <f>IFERROR(VLOOKUP(F100,Sheet2!$E$2:$F$7,2,0),"")</f>
        <v/>
      </c>
      <c r="Q100" s="58" t="str">
        <f>IFERROR(VLOOKUP(G100,Sheet2!$G$2:$H$8,2,0),"")</f>
        <v/>
      </c>
      <c r="R100" s="56">
        <f>VALUE(IFERROR(VLOOKUP(Sheet2!$A80&amp;Sheet2!$B80&amp;Sheet2!$C80&amp;Sheet2!$D80,Sheet2!$F$20:$H$47,2,0),0))</f>
        <v>0</v>
      </c>
      <c r="S100" s="59">
        <f>VALUE(IFERROR(VLOOKUP(Sheet2!$A80&amp;Sheet2!$B80&amp;Sheet2!$C80&amp;Sheet2!$D80,Sheet2!$F$20:$H$47,3,0),0))</f>
        <v>0</v>
      </c>
    </row>
    <row r="101" spans="1:19" ht="15" customHeight="1" x14ac:dyDescent="0.3">
      <c r="A101" s="38">
        <f t="shared" si="7"/>
        <v>0</v>
      </c>
      <c r="B101" s="28"/>
      <c r="C101" s="29"/>
      <c r="D101" s="29"/>
      <c r="E101" s="29"/>
      <c r="F101" s="29"/>
      <c r="G101" s="29"/>
      <c r="H101" s="29"/>
      <c r="I101" s="51">
        <f t="shared" si="4"/>
        <v>0</v>
      </c>
      <c r="J101" s="51">
        <f t="shared" si="5"/>
        <v>0</v>
      </c>
      <c r="K101" s="51">
        <f t="shared" si="6"/>
        <v>0</v>
      </c>
      <c r="L101" s="28"/>
      <c r="M101" s="30"/>
      <c r="N101" s="53" t="str">
        <f>IFERROR(VLOOKUP(Sheet1!$H101,Sheet2!$I$2:$J$6,2,0),"")</f>
        <v/>
      </c>
      <c r="O101" s="48" t="str">
        <f>IFERROR(VLOOKUP(E101,Sheet2!$C$2:$D$5,2,0),"")</f>
        <v/>
      </c>
      <c r="P101" s="55" t="str">
        <f>IFERROR(VLOOKUP(F101,Sheet2!$E$2:$F$7,2,0),"")</f>
        <v/>
      </c>
      <c r="Q101" s="58" t="str">
        <f>IFERROR(VLOOKUP(G101,Sheet2!$G$2:$H$8,2,0),"")</f>
        <v/>
      </c>
      <c r="R101" s="56">
        <f>VALUE(IFERROR(VLOOKUP(Sheet2!$A81&amp;Sheet2!$B81&amp;Sheet2!$C81&amp;Sheet2!$D81,Sheet2!$F$20:$H$47,2,0),0))</f>
        <v>0</v>
      </c>
      <c r="S101" s="59">
        <f>VALUE(IFERROR(VLOOKUP(Sheet2!$A81&amp;Sheet2!$B81&amp;Sheet2!$C81&amp;Sheet2!$D81,Sheet2!$F$20:$H$47,3,0),0))</f>
        <v>0</v>
      </c>
    </row>
    <row r="102" spans="1:19" ht="15" customHeight="1" x14ac:dyDescent="0.3">
      <c r="A102" s="38">
        <f t="shared" si="7"/>
        <v>0</v>
      </c>
      <c r="B102" s="28"/>
      <c r="C102" s="29"/>
      <c r="D102" s="29"/>
      <c r="E102" s="29"/>
      <c r="F102" s="29"/>
      <c r="G102" s="29"/>
      <c r="H102" s="29"/>
      <c r="I102" s="51">
        <f t="shared" si="4"/>
        <v>0</v>
      </c>
      <c r="J102" s="51">
        <f t="shared" si="5"/>
        <v>0</v>
      </c>
      <c r="K102" s="51">
        <f t="shared" si="6"/>
        <v>0</v>
      </c>
      <c r="L102" s="28"/>
      <c r="M102" s="30"/>
      <c r="N102" s="53" t="str">
        <f>IFERROR(VLOOKUP(Sheet1!$H102,Sheet2!$I$2:$J$6,2,0),"")</f>
        <v/>
      </c>
      <c r="O102" s="48" t="str">
        <f>IFERROR(VLOOKUP(E102,Sheet2!$C$2:$D$5,2,0),"")</f>
        <v/>
      </c>
      <c r="P102" s="55" t="str">
        <f>IFERROR(VLOOKUP(F102,Sheet2!$E$2:$F$7,2,0),"")</f>
        <v/>
      </c>
      <c r="Q102" s="58" t="str">
        <f>IFERROR(VLOOKUP(G102,Sheet2!$G$2:$H$8,2,0),"")</f>
        <v/>
      </c>
      <c r="R102" s="56">
        <f>VALUE(IFERROR(VLOOKUP(Sheet2!$A82&amp;Sheet2!$B82&amp;Sheet2!$C82&amp;Sheet2!$D82,Sheet2!$F$20:$H$47,2,0),0))</f>
        <v>0</v>
      </c>
      <c r="S102" s="59">
        <f>VALUE(IFERROR(VLOOKUP(Sheet2!$A82&amp;Sheet2!$B82&amp;Sheet2!$C82&amp;Sheet2!$D82,Sheet2!$F$20:$H$47,3,0),0))</f>
        <v>0</v>
      </c>
    </row>
    <row r="103" spans="1:19" ht="15" customHeight="1" x14ac:dyDescent="0.3">
      <c r="A103" s="38">
        <f t="shared" si="7"/>
        <v>0</v>
      </c>
      <c r="B103" s="28"/>
      <c r="C103" s="29"/>
      <c r="D103" s="29"/>
      <c r="E103" s="29"/>
      <c r="F103" s="29"/>
      <c r="G103" s="29"/>
      <c r="H103" s="29"/>
      <c r="I103" s="51">
        <f t="shared" si="4"/>
        <v>0</v>
      </c>
      <c r="J103" s="51">
        <f t="shared" si="5"/>
        <v>0</v>
      </c>
      <c r="K103" s="51">
        <f t="shared" si="6"/>
        <v>0</v>
      </c>
      <c r="L103" s="28"/>
      <c r="M103" s="30"/>
      <c r="N103" s="53" t="str">
        <f>IFERROR(VLOOKUP(Sheet1!$H103,Sheet2!$I$2:$J$6,2,0),"")</f>
        <v/>
      </c>
      <c r="O103" s="48" t="str">
        <f>IFERROR(VLOOKUP(E103,Sheet2!$C$2:$D$5,2,0),"")</f>
        <v/>
      </c>
      <c r="P103" s="55" t="str">
        <f>IFERROR(VLOOKUP(F103,Sheet2!$E$2:$F$7,2,0),"")</f>
        <v/>
      </c>
      <c r="Q103" s="58" t="str">
        <f>IFERROR(VLOOKUP(G103,Sheet2!$G$2:$H$8,2,0),"")</f>
        <v/>
      </c>
      <c r="R103" s="56">
        <f>VALUE(IFERROR(VLOOKUP(Sheet2!$A83&amp;Sheet2!$B83&amp;Sheet2!$C83&amp;Sheet2!$D83,Sheet2!$F$20:$H$47,2,0),0))</f>
        <v>0</v>
      </c>
      <c r="S103" s="59">
        <f>VALUE(IFERROR(VLOOKUP(Sheet2!$A83&amp;Sheet2!$B83&amp;Sheet2!$C83&amp;Sheet2!$D83,Sheet2!$F$20:$H$47,3,0),0))</f>
        <v>0</v>
      </c>
    </row>
    <row r="104" spans="1:19" ht="15" customHeight="1" x14ac:dyDescent="0.3">
      <c r="A104" s="38">
        <f t="shared" si="7"/>
        <v>0</v>
      </c>
      <c r="B104" s="28"/>
      <c r="C104" s="29"/>
      <c r="D104" s="29"/>
      <c r="E104" s="29"/>
      <c r="F104" s="29"/>
      <c r="G104" s="29"/>
      <c r="H104" s="29"/>
      <c r="I104" s="51">
        <f t="shared" si="4"/>
        <v>0</v>
      </c>
      <c r="J104" s="51">
        <f t="shared" si="5"/>
        <v>0</v>
      </c>
      <c r="K104" s="51">
        <f t="shared" si="6"/>
        <v>0</v>
      </c>
      <c r="L104" s="28"/>
      <c r="M104" s="30"/>
      <c r="N104" s="53" t="str">
        <f>IFERROR(VLOOKUP(Sheet1!$H104,Sheet2!$I$2:$J$6,2,0),"")</f>
        <v/>
      </c>
      <c r="O104" s="48" t="str">
        <f>IFERROR(VLOOKUP(E104,Sheet2!$C$2:$D$5,2,0),"")</f>
        <v/>
      </c>
      <c r="P104" s="55" t="str">
        <f>IFERROR(VLOOKUP(F104,Sheet2!$E$2:$F$7,2,0),"")</f>
        <v/>
      </c>
      <c r="Q104" s="58" t="str">
        <f>IFERROR(VLOOKUP(G104,Sheet2!$G$2:$H$8,2,0),"")</f>
        <v/>
      </c>
      <c r="R104" s="56">
        <f>VALUE(IFERROR(VLOOKUP(Sheet2!$A84&amp;Sheet2!$B84&amp;Sheet2!$C84&amp;Sheet2!$D84,Sheet2!$F$20:$H$47,2,0),0))</f>
        <v>0</v>
      </c>
      <c r="S104" s="59">
        <f>VALUE(IFERROR(VLOOKUP(Sheet2!$A84&amp;Sheet2!$B84&amp;Sheet2!$C84&amp;Sheet2!$D84,Sheet2!$F$20:$H$47,3,0),0))</f>
        <v>0</v>
      </c>
    </row>
    <row r="105" spans="1:19" ht="15" customHeight="1" x14ac:dyDescent="0.3">
      <c r="A105" s="38">
        <f t="shared" si="7"/>
        <v>0</v>
      </c>
      <c r="B105" s="28"/>
      <c r="C105" s="29"/>
      <c r="D105" s="29"/>
      <c r="E105" s="29"/>
      <c r="F105" s="29"/>
      <c r="G105" s="29"/>
      <c r="H105" s="29"/>
      <c r="I105" s="51">
        <f t="shared" si="4"/>
        <v>0</v>
      </c>
      <c r="J105" s="51">
        <f t="shared" si="5"/>
        <v>0</v>
      </c>
      <c r="K105" s="51">
        <f t="shared" si="6"/>
        <v>0</v>
      </c>
      <c r="L105" s="28"/>
      <c r="M105" s="30"/>
      <c r="N105" s="53" t="str">
        <f>IFERROR(VLOOKUP(Sheet1!$H105,Sheet2!$I$2:$J$6,2,0),"")</f>
        <v/>
      </c>
      <c r="O105" s="48" t="str">
        <f>IFERROR(VLOOKUP(E105,Sheet2!$C$2:$D$5,2,0),"")</f>
        <v/>
      </c>
      <c r="P105" s="55" t="str">
        <f>IFERROR(VLOOKUP(F105,Sheet2!$E$2:$F$7,2,0),"")</f>
        <v/>
      </c>
      <c r="Q105" s="58" t="str">
        <f>IFERROR(VLOOKUP(G105,Sheet2!$G$2:$H$8,2,0),"")</f>
        <v/>
      </c>
      <c r="R105" s="56">
        <f>VALUE(IFERROR(VLOOKUP(Sheet2!$A85&amp;Sheet2!$B85&amp;Sheet2!$C85&amp;Sheet2!$D85,Sheet2!$F$20:$H$47,2,0),0))</f>
        <v>0</v>
      </c>
      <c r="S105" s="59">
        <f>VALUE(IFERROR(VLOOKUP(Sheet2!$A85&amp;Sheet2!$B85&amp;Sheet2!$C85&amp;Sheet2!$D85,Sheet2!$F$20:$H$47,3,0),0))</f>
        <v>0</v>
      </c>
    </row>
    <row r="106" spans="1:19" ht="15" customHeight="1" x14ac:dyDescent="0.3">
      <c r="A106" s="38">
        <f t="shared" si="7"/>
        <v>0</v>
      </c>
      <c r="B106" s="28"/>
      <c r="C106" s="29"/>
      <c r="D106" s="29"/>
      <c r="E106" s="29"/>
      <c r="F106" s="29"/>
      <c r="G106" s="29"/>
      <c r="H106" s="29"/>
      <c r="I106" s="51">
        <f t="shared" si="4"/>
        <v>0</v>
      </c>
      <c r="J106" s="51">
        <f t="shared" si="5"/>
        <v>0</v>
      </c>
      <c r="K106" s="51">
        <f t="shared" si="6"/>
        <v>0</v>
      </c>
      <c r="L106" s="28"/>
      <c r="M106" s="30"/>
      <c r="N106" s="53" t="str">
        <f>IFERROR(VLOOKUP(Sheet1!$H106,Sheet2!$I$2:$J$6,2,0),"")</f>
        <v/>
      </c>
      <c r="O106" s="48" t="str">
        <f>IFERROR(VLOOKUP(E106,Sheet2!$C$2:$D$5,2,0),"")</f>
        <v/>
      </c>
      <c r="P106" s="55" t="str">
        <f>IFERROR(VLOOKUP(F106,Sheet2!$E$2:$F$7,2,0),"")</f>
        <v/>
      </c>
      <c r="Q106" s="58" t="str">
        <f>IFERROR(VLOOKUP(G106,Sheet2!$G$2:$H$8,2,0),"")</f>
        <v/>
      </c>
      <c r="R106" s="56">
        <f>VALUE(IFERROR(VLOOKUP(Sheet2!$A86&amp;Sheet2!$B86&amp;Sheet2!$C86&amp;Sheet2!$D86,Sheet2!$F$20:$H$47,2,0),0))</f>
        <v>0</v>
      </c>
      <c r="S106" s="59">
        <f>VALUE(IFERROR(VLOOKUP(Sheet2!$A86&amp;Sheet2!$B86&amp;Sheet2!$C86&amp;Sheet2!$D86,Sheet2!$F$20:$H$47,3,0),0))</f>
        <v>0</v>
      </c>
    </row>
    <row r="107" spans="1:19" ht="15" customHeight="1" x14ac:dyDescent="0.3">
      <c r="A107" s="38">
        <f t="shared" ref="A107:A118" si="8">IF(B107=0,,A106+1)</f>
        <v>0</v>
      </c>
      <c r="B107" s="28"/>
      <c r="C107" s="29"/>
      <c r="D107" s="29"/>
      <c r="E107" s="29"/>
      <c r="F107" s="29"/>
      <c r="G107" s="29"/>
      <c r="H107" s="29"/>
      <c r="I107" s="51">
        <f t="shared" si="4"/>
        <v>0</v>
      </c>
      <c r="J107" s="51">
        <f t="shared" si="5"/>
        <v>0</v>
      </c>
      <c r="K107" s="51">
        <f t="shared" si="6"/>
        <v>0</v>
      </c>
      <c r="L107" s="28"/>
      <c r="M107" s="30"/>
      <c r="N107" s="53" t="str">
        <f>IFERROR(VLOOKUP(Sheet1!$H107,Sheet2!$I$2:$J$6,2,0),"")</f>
        <v/>
      </c>
      <c r="O107" s="48" t="str">
        <f>IFERROR(VLOOKUP(E107,Sheet2!$C$2:$D$5,2,0),"")</f>
        <v/>
      </c>
      <c r="P107" s="55" t="str">
        <f>IFERROR(VLOOKUP(F107,Sheet2!$E$2:$F$7,2,0),"")</f>
        <v/>
      </c>
      <c r="Q107" s="58" t="str">
        <f>IFERROR(VLOOKUP(G107,Sheet2!$G$2:$H$8,2,0),"")</f>
        <v/>
      </c>
      <c r="R107" s="56">
        <f>VALUE(IFERROR(VLOOKUP(Sheet2!$A87&amp;Sheet2!$B87&amp;Sheet2!$C87&amp;Sheet2!$D87,Sheet2!$F$20:$H$47,2,0),0))</f>
        <v>0</v>
      </c>
      <c r="S107" s="59">
        <f>VALUE(IFERROR(VLOOKUP(Sheet2!$A87&amp;Sheet2!$B87&amp;Sheet2!$C87&amp;Sheet2!$D87,Sheet2!$F$20:$H$47,3,0),0))</f>
        <v>0</v>
      </c>
    </row>
    <row r="108" spans="1:19" ht="15" customHeight="1" x14ac:dyDescent="0.3">
      <c r="A108" s="38">
        <f t="shared" si="8"/>
        <v>0</v>
      </c>
      <c r="B108" s="28"/>
      <c r="C108" s="29"/>
      <c r="D108" s="29"/>
      <c r="E108" s="29"/>
      <c r="F108" s="29"/>
      <c r="G108" s="29"/>
      <c r="H108" s="29"/>
      <c r="I108" s="51">
        <f t="shared" si="4"/>
        <v>0</v>
      </c>
      <c r="J108" s="51">
        <f t="shared" si="5"/>
        <v>0</v>
      </c>
      <c r="K108" s="51">
        <f t="shared" si="6"/>
        <v>0</v>
      </c>
      <c r="L108" s="28"/>
      <c r="M108" s="30"/>
      <c r="N108" s="53" t="str">
        <f>IFERROR(VLOOKUP(Sheet1!$H108,Sheet2!$I$2:$J$6,2,0),"")</f>
        <v/>
      </c>
      <c r="O108" s="48" t="str">
        <f>IFERROR(VLOOKUP(E108,Sheet2!$C$2:$D$5,2,0),"")</f>
        <v/>
      </c>
      <c r="P108" s="55" t="str">
        <f>IFERROR(VLOOKUP(F108,Sheet2!$E$2:$F$7,2,0),"")</f>
        <v/>
      </c>
      <c r="Q108" s="58" t="str">
        <f>IFERROR(VLOOKUP(G108,Sheet2!$G$2:$H$8,2,0),"")</f>
        <v/>
      </c>
      <c r="R108" s="56">
        <f>VALUE(IFERROR(VLOOKUP(Sheet2!$A88&amp;Sheet2!$B88&amp;Sheet2!$C88&amp;Sheet2!$D88,Sheet2!$F$20:$H$47,2,0),0))</f>
        <v>0</v>
      </c>
      <c r="S108" s="59">
        <f>VALUE(IFERROR(VLOOKUP(Sheet2!$A88&amp;Sheet2!$B88&amp;Sheet2!$C88&amp;Sheet2!$D88,Sheet2!$F$20:$H$47,3,0),0))</f>
        <v>0</v>
      </c>
    </row>
    <row r="109" spans="1:19" ht="15" customHeight="1" x14ac:dyDescent="0.3">
      <c r="A109" s="38">
        <f t="shared" si="8"/>
        <v>0</v>
      </c>
      <c r="B109" s="28"/>
      <c r="C109" s="29"/>
      <c r="D109" s="29"/>
      <c r="E109" s="29"/>
      <c r="F109" s="29"/>
      <c r="G109" s="29"/>
      <c r="H109" s="29"/>
      <c r="I109" s="51">
        <f t="shared" si="4"/>
        <v>0</v>
      </c>
      <c r="J109" s="51">
        <f t="shared" si="5"/>
        <v>0</v>
      </c>
      <c r="K109" s="51">
        <f t="shared" si="6"/>
        <v>0</v>
      </c>
      <c r="L109" s="28"/>
      <c r="M109" s="30"/>
      <c r="N109" s="53" t="str">
        <f>IFERROR(VLOOKUP(Sheet1!$H109,Sheet2!$I$2:$J$6,2,0),"")</f>
        <v/>
      </c>
      <c r="O109" s="48" t="str">
        <f>IFERROR(VLOOKUP(E109,Sheet2!$C$2:$D$5,2,0),"")</f>
        <v/>
      </c>
      <c r="P109" s="55" t="str">
        <f>IFERROR(VLOOKUP(F109,Sheet2!$E$2:$F$7,2,0),"")</f>
        <v/>
      </c>
      <c r="Q109" s="58" t="str">
        <f>IFERROR(VLOOKUP(G109,Sheet2!$G$2:$H$8,2,0),"")</f>
        <v/>
      </c>
      <c r="R109" s="56">
        <f>VALUE(IFERROR(VLOOKUP(Sheet2!$A89&amp;Sheet2!$B89&amp;Sheet2!$C89&amp;Sheet2!$D89,Sheet2!$F$20:$H$47,2,0),0))</f>
        <v>0</v>
      </c>
      <c r="S109" s="59">
        <f>VALUE(IFERROR(VLOOKUP(Sheet2!$A89&amp;Sheet2!$B89&amp;Sheet2!$C89&amp;Sheet2!$D89,Sheet2!$F$20:$H$47,3,0),0))</f>
        <v>0</v>
      </c>
    </row>
    <row r="110" spans="1:19" ht="15" customHeight="1" x14ac:dyDescent="0.3">
      <c r="A110" s="38">
        <f t="shared" si="8"/>
        <v>0</v>
      </c>
      <c r="B110" s="28"/>
      <c r="C110" s="29"/>
      <c r="D110" s="29"/>
      <c r="E110" s="29"/>
      <c r="F110" s="29"/>
      <c r="G110" s="29"/>
      <c r="H110" s="29"/>
      <c r="I110" s="51">
        <f t="shared" si="4"/>
        <v>0</v>
      </c>
      <c r="J110" s="51">
        <f t="shared" si="5"/>
        <v>0</v>
      </c>
      <c r="K110" s="51">
        <f t="shared" si="6"/>
        <v>0</v>
      </c>
      <c r="L110" s="28"/>
      <c r="M110" s="30"/>
      <c r="N110" s="53" t="str">
        <f>IFERROR(VLOOKUP(Sheet1!$H110,Sheet2!$I$2:$J$6,2,0),"")</f>
        <v/>
      </c>
      <c r="O110" s="48" t="str">
        <f>IFERROR(VLOOKUP(E110,Sheet2!$C$2:$D$5,2,0),"")</f>
        <v/>
      </c>
      <c r="P110" s="55" t="str">
        <f>IFERROR(VLOOKUP(F110,Sheet2!$E$2:$F$7,2,0),"")</f>
        <v/>
      </c>
      <c r="Q110" s="58" t="str">
        <f>IFERROR(VLOOKUP(G110,Sheet2!$G$2:$H$8,2,0),"")</f>
        <v/>
      </c>
      <c r="R110" s="56">
        <f>VALUE(IFERROR(VLOOKUP(Sheet2!$A90&amp;Sheet2!$B90&amp;Sheet2!$C90&amp;Sheet2!$D90,Sheet2!$F$20:$H$47,2,0),0))</f>
        <v>0</v>
      </c>
      <c r="S110" s="59">
        <f>VALUE(IFERROR(VLOOKUP(Sheet2!$A90&amp;Sheet2!$B90&amp;Sheet2!$C90&amp;Sheet2!$D90,Sheet2!$F$20:$H$47,3,0),0))</f>
        <v>0</v>
      </c>
    </row>
    <row r="111" spans="1:19" ht="15" customHeight="1" x14ac:dyDescent="0.3">
      <c r="A111" s="38">
        <f t="shared" si="8"/>
        <v>0</v>
      </c>
      <c r="B111" s="28"/>
      <c r="C111" s="29"/>
      <c r="D111" s="29"/>
      <c r="E111" s="29"/>
      <c r="F111" s="29"/>
      <c r="G111" s="29"/>
      <c r="H111" s="29"/>
      <c r="I111" s="51">
        <f t="shared" si="4"/>
        <v>0</v>
      </c>
      <c r="J111" s="51">
        <f t="shared" si="5"/>
        <v>0</v>
      </c>
      <c r="K111" s="51">
        <f t="shared" si="6"/>
        <v>0</v>
      </c>
      <c r="L111" s="28"/>
      <c r="M111" s="30"/>
      <c r="N111" s="53" t="str">
        <f>IFERROR(VLOOKUP(Sheet1!$H111,Sheet2!$I$2:$J$6,2,0),"")</f>
        <v/>
      </c>
      <c r="O111" s="48" t="str">
        <f>IFERROR(VLOOKUP(E111,Sheet2!$C$2:$D$5,2,0),"")</f>
        <v/>
      </c>
      <c r="P111" s="55" t="str">
        <f>IFERROR(VLOOKUP(F111,Sheet2!$E$2:$F$7,2,0),"")</f>
        <v/>
      </c>
      <c r="Q111" s="58" t="str">
        <f>IFERROR(VLOOKUP(G111,Sheet2!$G$2:$H$8,2,0),"")</f>
        <v/>
      </c>
      <c r="R111" s="56">
        <f>VALUE(IFERROR(VLOOKUP(Sheet2!$A91&amp;Sheet2!$B91&amp;Sheet2!$C91&amp;Sheet2!$D91,Sheet2!$F$20:$H$47,2,0),0))</f>
        <v>0</v>
      </c>
      <c r="S111" s="59">
        <f>VALUE(IFERROR(VLOOKUP(Sheet2!$A91&amp;Sheet2!$B91&amp;Sheet2!$C91&amp;Sheet2!$D91,Sheet2!$F$20:$H$47,3,0),0))</f>
        <v>0</v>
      </c>
    </row>
    <row r="112" spans="1:19" ht="15" customHeight="1" x14ac:dyDescent="0.3">
      <c r="A112" s="38">
        <f t="shared" si="8"/>
        <v>0</v>
      </c>
      <c r="B112" s="28"/>
      <c r="C112" s="29"/>
      <c r="D112" s="29"/>
      <c r="E112" s="29"/>
      <c r="F112" s="29"/>
      <c r="G112" s="29"/>
      <c r="H112" s="29"/>
      <c r="I112" s="51">
        <f t="shared" si="4"/>
        <v>0</v>
      </c>
      <c r="J112" s="51">
        <f t="shared" si="5"/>
        <v>0</v>
      </c>
      <c r="K112" s="51">
        <f t="shared" si="6"/>
        <v>0</v>
      </c>
      <c r="L112" s="28"/>
      <c r="M112" s="30"/>
      <c r="N112" s="53" t="str">
        <f>IFERROR(VLOOKUP(Sheet1!$H112,Sheet2!$I$2:$J$6,2,0),"")</f>
        <v/>
      </c>
      <c r="O112" s="48" t="str">
        <f>IFERROR(VLOOKUP(E112,Sheet2!$C$2:$D$5,2,0),"")</f>
        <v/>
      </c>
      <c r="P112" s="55" t="str">
        <f>IFERROR(VLOOKUP(F112,Sheet2!$E$2:$F$7,2,0),"")</f>
        <v/>
      </c>
      <c r="Q112" s="58" t="str">
        <f>IFERROR(VLOOKUP(G112,Sheet2!$G$2:$H$8,2,0),"")</f>
        <v/>
      </c>
      <c r="R112" s="56">
        <f>VALUE(IFERROR(VLOOKUP(Sheet2!$A92&amp;Sheet2!$B92&amp;Sheet2!$C92&amp;Sheet2!$D92,Sheet2!$F$20:$H$47,2,0),0))</f>
        <v>0</v>
      </c>
      <c r="S112" s="59">
        <f>VALUE(IFERROR(VLOOKUP(Sheet2!$A92&amp;Sheet2!$B92&amp;Sheet2!$C92&amp;Sheet2!$D92,Sheet2!$F$20:$H$47,3,0),0))</f>
        <v>0</v>
      </c>
    </row>
    <row r="113" spans="1:19" ht="15" customHeight="1" x14ac:dyDescent="0.3">
      <c r="A113" s="38">
        <f t="shared" si="8"/>
        <v>0</v>
      </c>
      <c r="B113" s="28"/>
      <c r="C113" s="29"/>
      <c r="D113" s="29"/>
      <c r="E113" s="29"/>
      <c r="F113" s="29"/>
      <c r="G113" s="29"/>
      <c r="H113" s="29"/>
      <c r="I113" s="51">
        <f t="shared" si="4"/>
        <v>0</v>
      </c>
      <c r="J113" s="51">
        <f t="shared" si="5"/>
        <v>0</v>
      </c>
      <c r="K113" s="51">
        <f t="shared" si="6"/>
        <v>0</v>
      </c>
      <c r="L113" s="28"/>
      <c r="M113" s="30"/>
      <c r="N113" s="53" t="str">
        <f>IFERROR(VLOOKUP(Sheet1!$H113,Sheet2!$I$2:$J$6,2,0),"")</f>
        <v/>
      </c>
      <c r="O113" s="48" t="str">
        <f>IFERROR(VLOOKUP(E113,Sheet2!$C$2:$D$5,2,0),"")</f>
        <v/>
      </c>
      <c r="P113" s="55" t="str">
        <f>IFERROR(VLOOKUP(F113,Sheet2!$E$2:$F$7,2,0),"")</f>
        <v/>
      </c>
      <c r="Q113" s="58" t="str">
        <f>IFERROR(VLOOKUP(G113,Sheet2!$G$2:$H$8,2,0),"")</f>
        <v/>
      </c>
      <c r="R113" s="56">
        <f>VALUE(IFERROR(VLOOKUP(Sheet2!$A93&amp;Sheet2!$B93&amp;Sheet2!$C93&amp;Sheet2!$D93,Sheet2!$F$20:$H$47,2,0),0))</f>
        <v>0</v>
      </c>
      <c r="S113" s="59">
        <f>VALUE(IFERROR(VLOOKUP(Sheet2!$A93&amp;Sheet2!$B93&amp;Sheet2!$C93&amp;Sheet2!$D93,Sheet2!$F$20:$H$47,3,0),0))</f>
        <v>0</v>
      </c>
    </row>
    <row r="114" spans="1:19" ht="15" customHeight="1" x14ac:dyDescent="0.3">
      <c r="A114" s="38">
        <f t="shared" si="8"/>
        <v>0</v>
      </c>
      <c r="B114" s="28"/>
      <c r="C114" s="29"/>
      <c r="D114" s="29"/>
      <c r="E114" s="29"/>
      <c r="F114" s="29"/>
      <c r="G114" s="29"/>
      <c r="H114" s="29"/>
      <c r="I114" s="51">
        <f t="shared" si="4"/>
        <v>0</v>
      </c>
      <c r="J114" s="51">
        <f t="shared" si="5"/>
        <v>0</v>
      </c>
      <c r="K114" s="51">
        <f t="shared" si="6"/>
        <v>0</v>
      </c>
      <c r="L114" s="28"/>
      <c r="M114" s="30"/>
      <c r="N114" s="53" t="str">
        <f>IFERROR(VLOOKUP(Sheet1!$H114,Sheet2!$I$2:$J$6,2,0),"")</f>
        <v/>
      </c>
      <c r="O114" s="48" t="str">
        <f>IFERROR(VLOOKUP(E114,Sheet2!$C$2:$D$5,2,0),"")</f>
        <v/>
      </c>
      <c r="P114" s="55" t="str">
        <f>IFERROR(VLOOKUP(F114,Sheet2!$E$2:$F$7,2,0),"")</f>
        <v/>
      </c>
      <c r="Q114" s="58" t="str">
        <f>IFERROR(VLOOKUP(G114,Sheet2!$G$2:$H$8,2,0),"")</f>
        <v/>
      </c>
      <c r="R114" s="56">
        <f>VALUE(IFERROR(VLOOKUP(Sheet2!$A94&amp;Sheet2!$B94&amp;Sheet2!$C94&amp;Sheet2!$D94,Sheet2!$F$20:$H$47,2,0),0))</f>
        <v>0</v>
      </c>
      <c r="S114" s="59">
        <f>VALUE(IFERROR(VLOOKUP(Sheet2!$A94&amp;Sheet2!$B94&amp;Sheet2!$C94&amp;Sheet2!$D94,Sheet2!$F$20:$H$47,3,0),0))</f>
        <v>0</v>
      </c>
    </row>
    <row r="115" spans="1:19" ht="15" customHeight="1" x14ac:dyDescent="0.3">
      <c r="A115" s="38">
        <f t="shared" si="8"/>
        <v>0</v>
      </c>
      <c r="B115" s="28"/>
      <c r="C115" s="29"/>
      <c r="D115" s="29"/>
      <c r="E115" s="29"/>
      <c r="F115" s="29"/>
      <c r="G115" s="29"/>
      <c r="H115" s="29"/>
      <c r="I115" s="51">
        <f t="shared" si="4"/>
        <v>0</v>
      </c>
      <c r="J115" s="51">
        <f t="shared" si="5"/>
        <v>0</v>
      </c>
      <c r="K115" s="51">
        <f t="shared" si="6"/>
        <v>0</v>
      </c>
      <c r="L115" s="28"/>
      <c r="M115" s="30"/>
      <c r="N115" s="53" t="str">
        <f>IFERROR(VLOOKUP(Sheet1!$H115,Sheet2!$I$2:$J$6,2,0),"")</f>
        <v/>
      </c>
      <c r="O115" s="48" t="str">
        <f>IFERROR(VLOOKUP(E115,Sheet2!$C$2:$D$5,2,0),"")</f>
        <v/>
      </c>
      <c r="P115" s="55" t="str">
        <f>IFERROR(VLOOKUP(F115,Sheet2!$E$2:$F$7,2,0),"")</f>
        <v/>
      </c>
      <c r="Q115" s="58" t="str">
        <f>IFERROR(VLOOKUP(G115,Sheet2!$G$2:$H$8,2,0),"")</f>
        <v/>
      </c>
      <c r="R115" s="56">
        <f>VALUE(IFERROR(VLOOKUP(Sheet2!$A95&amp;Sheet2!$B95&amp;Sheet2!$C95&amp;Sheet2!$D95,Sheet2!$F$20:$H$47,2,0),0))</f>
        <v>0</v>
      </c>
      <c r="S115" s="59">
        <f>VALUE(IFERROR(VLOOKUP(Sheet2!$A95&amp;Sheet2!$B95&amp;Sheet2!$C95&amp;Sheet2!$D95,Sheet2!$F$20:$H$47,3,0),0))</f>
        <v>0</v>
      </c>
    </row>
    <row r="116" spans="1:19" ht="15" customHeight="1" x14ac:dyDescent="0.3">
      <c r="A116" s="38">
        <f t="shared" si="8"/>
        <v>0</v>
      </c>
      <c r="B116" s="28"/>
      <c r="C116" s="29"/>
      <c r="D116" s="29"/>
      <c r="E116" s="29"/>
      <c r="F116" s="29"/>
      <c r="G116" s="29"/>
      <c r="H116" s="29"/>
      <c r="I116" s="51">
        <f t="shared" si="4"/>
        <v>0</v>
      </c>
      <c r="J116" s="51">
        <f t="shared" si="5"/>
        <v>0</v>
      </c>
      <c r="K116" s="51">
        <f t="shared" si="6"/>
        <v>0</v>
      </c>
      <c r="L116" s="28"/>
      <c r="M116" s="30"/>
      <c r="N116" s="53" t="str">
        <f>IFERROR(VLOOKUP(Sheet1!$H116,Sheet2!$I$2:$J$6,2,0),"")</f>
        <v/>
      </c>
      <c r="O116" s="48" t="str">
        <f>IFERROR(VLOOKUP(E116,Sheet2!$C$2:$D$5,2,0),"")</f>
        <v/>
      </c>
      <c r="P116" s="55" t="str">
        <f>IFERROR(VLOOKUP(F116,Sheet2!$E$2:$F$7,2,0),"")</f>
        <v/>
      </c>
      <c r="Q116" s="58" t="str">
        <f>IFERROR(VLOOKUP(G116,Sheet2!$G$2:$H$8,2,0),"")</f>
        <v/>
      </c>
      <c r="R116" s="56">
        <f>VALUE(IFERROR(VLOOKUP(Sheet2!$A96&amp;Sheet2!$B96&amp;Sheet2!$C96&amp;Sheet2!$D96,Sheet2!$F$20:$H$47,2,0),0))</f>
        <v>0</v>
      </c>
      <c r="S116" s="59">
        <f>VALUE(IFERROR(VLOOKUP(Sheet2!$A96&amp;Sheet2!$B96&amp;Sheet2!$C96&amp;Sheet2!$D96,Sheet2!$F$20:$H$47,3,0),0))</f>
        <v>0</v>
      </c>
    </row>
    <row r="117" spans="1:19" ht="15" customHeight="1" x14ac:dyDescent="0.3">
      <c r="A117" s="38">
        <f t="shared" si="8"/>
        <v>0</v>
      </c>
      <c r="B117" s="28"/>
      <c r="C117" s="29"/>
      <c r="D117" s="29"/>
      <c r="E117" s="29"/>
      <c r="F117" s="29"/>
      <c r="G117" s="29"/>
      <c r="H117" s="29"/>
      <c r="I117" s="51">
        <f t="shared" si="4"/>
        <v>0</v>
      </c>
      <c r="J117" s="51">
        <f t="shared" si="5"/>
        <v>0</v>
      </c>
      <c r="K117" s="51">
        <f t="shared" si="6"/>
        <v>0</v>
      </c>
      <c r="L117" s="28"/>
      <c r="M117" s="30"/>
      <c r="N117" s="53" t="str">
        <f>IFERROR(VLOOKUP(Sheet1!$H117,Sheet2!$I$2:$J$6,2,0),"")</f>
        <v/>
      </c>
      <c r="O117" s="48" t="str">
        <f>IFERROR(VLOOKUP(E117,Sheet2!$C$2:$D$5,2,0),"")</f>
        <v/>
      </c>
      <c r="P117" s="55" t="str">
        <f>IFERROR(VLOOKUP(F117,Sheet2!$E$2:$F$7,2,0),"")</f>
        <v/>
      </c>
      <c r="Q117" s="58" t="str">
        <f>IFERROR(VLOOKUP(G117,Sheet2!$G$2:$H$8,2,0),"")</f>
        <v/>
      </c>
      <c r="R117" s="56">
        <f>VALUE(IFERROR(VLOOKUP(Sheet2!$A97&amp;Sheet2!$B97&amp;Sheet2!$C97&amp;Sheet2!$D97,Sheet2!$F$20:$H$47,2,0),0))</f>
        <v>0</v>
      </c>
      <c r="S117" s="59">
        <f>VALUE(IFERROR(VLOOKUP(Sheet2!$A97&amp;Sheet2!$B97&amp;Sheet2!$C97&amp;Sheet2!$D97,Sheet2!$F$20:$H$47,3,0),0))</f>
        <v>0</v>
      </c>
    </row>
    <row r="118" spans="1:19" ht="15" customHeight="1" x14ac:dyDescent="0.3">
      <c r="A118" s="38">
        <f t="shared" si="8"/>
        <v>0</v>
      </c>
      <c r="B118" s="28"/>
      <c r="C118" s="29"/>
      <c r="D118" s="29"/>
      <c r="E118" s="29"/>
      <c r="F118" s="29"/>
      <c r="G118" s="29"/>
      <c r="H118" s="29"/>
      <c r="I118" s="51">
        <f t="shared" si="4"/>
        <v>0</v>
      </c>
      <c r="J118" s="51">
        <f t="shared" si="5"/>
        <v>0</v>
      </c>
      <c r="K118" s="51">
        <f t="shared" si="6"/>
        <v>0</v>
      </c>
      <c r="L118" s="28"/>
      <c r="M118" s="30"/>
      <c r="N118" s="53" t="str">
        <f>IFERROR(VLOOKUP(Sheet1!$H118,Sheet2!$I$2:$J$6,2,0),"")</f>
        <v/>
      </c>
      <c r="O118" s="48" t="str">
        <f>IFERROR(VLOOKUP(E118,Sheet2!$C$2:$D$5,2,0),"")</f>
        <v/>
      </c>
      <c r="P118" s="55" t="str">
        <f>IFERROR(VLOOKUP(F118,Sheet2!$E$2:$F$7,2,0),"")</f>
        <v/>
      </c>
      <c r="Q118" s="58" t="str">
        <f>IFERROR(VLOOKUP(G118,Sheet2!$G$2:$H$8,2,0),"")</f>
        <v/>
      </c>
      <c r="R118" s="56">
        <f>VALUE(IFERROR(VLOOKUP(Sheet2!$A98&amp;Sheet2!$B98&amp;Sheet2!$C98&amp;Sheet2!$D98,Sheet2!$F$20:$H$47,2,0),0))</f>
        <v>0</v>
      </c>
      <c r="S118" s="59">
        <f>VALUE(IFERROR(VLOOKUP(Sheet2!$A98&amp;Sheet2!$B98&amp;Sheet2!$C98&amp;Sheet2!$D98,Sheet2!$F$20:$H$47,3,0),0))</f>
        <v>0</v>
      </c>
    </row>
    <row r="119" spans="1:19" ht="15" customHeight="1" x14ac:dyDescent="0.3">
      <c r="A119" s="38">
        <f t="shared" ref="A119:A124" si="9">IF(B119=0,,A118+1)</f>
        <v>0</v>
      </c>
      <c r="B119" s="28"/>
      <c r="C119" s="29"/>
      <c r="D119" s="29"/>
      <c r="E119" s="29"/>
      <c r="F119" s="29"/>
      <c r="G119" s="29"/>
      <c r="H119" s="29"/>
      <c r="I119" s="51">
        <f t="shared" si="4"/>
        <v>0</v>
      </c>
      <c r="J119" s="51">
        <f t="shared" si="5"/>
        <v>0</v>
      </c>
      <c r="K119" s="51">
        <f t="shared" si="6"/>
        <v>0</v>
      </c>
      <c r="L119" s="28"/>
      <c r="M119" s="30"/>
      <c r="N119" s="53" t="str">
        <f>IFERROR(VLOOKUP(Sheet1!$H119,Sheet2!$I$2:$J$6,2,0),"")</f>
        <v/>
      </c>
      <c r="O119" s="48" t="str">
        <f>IFERROR(VLOOKUP(E119,Sheet2!$C$2:$D$5,2,0),"")</f>
        <v/>
      </c>
      <c r="P119" s="55" t="str">
        <f>IFERROR(VLOOKUP(F119,Sheet2!$E$2:$F$7,2,0),"")</f>
        <v/>
      </c>
      <c r="Q119" s="58" t="str">
        <f>IFERROR(VLOOKUP(G119,Sheet2!$G$2:$H$8,2,0),"")</f>
        <v/>
      </c>
      <c r="R119" s="56">
        <f>VALUE(IFERROR(VLOOKUP(Sheet2!$A99&amp;Sheet2!$B99&amp;Sheet2!$C99&amp;Sheet2!$D99,Sheet2!$F$20:$H$47,2,0),0))</f>
        <v>0</v>
      </c>
      <c r="S119" s="59">
        <f>VALUE(IFERROR(VLOOKUP(Sheet2!$A99&amp;Sheet2!$B99&amp;Sheet2!$C99&amp;Sheet2!$D99,Sheet2!$F$20:$H$47,3,0),0))</f>
        <v>0</v>
      </c>
    </row>
    <row r="120" spans="1:19" ht="15" customHeight="1" x14ac:dyDescent="0.3">
      <c r="A120" s="38">
        <f t="shared" si="9"/>
        <v>0</v>
      </c>
      <c r="B120" s="28"/>
      <c r="C120" s="29"/>
      <c r="D120" s="29"/>
      <c r="E120" s="29"/>
      <c r="F120" s="29"/>
      <c r="G120" s="29"/>
      <c r="H120" s="29"/>
      <c r="I120" s="51">
        <f t="shared" si="4"/>
        <v>0</v>
      </c>
      <c r="J120" s="51">
        <f t="shared" si="5"/>
        <v>0</v>
      </c>
      <c r="K120" s="51">
        <f t="shared" si="6"/>
        <v>0</v>
      </c>
      <c r="L120" s="28"/>
      <c r="M120" s="30"/>
      <c r="N120" s="53" t="str">
        <f>IFERROR(VLOOKUP(Sheet1!$H120,Sheet2!$I$2:$J$6,2,0),"")</f>
        <v/>
      </c>
      <c r="O120" s="48" t="str">
        <f>IFERROR(VLOOKUP(E120,Sheet2!$C$2:$D$5,2,0),"")</f>
        <v/>
      </c>
      <c r="P120" s="55" t="str">
        <f>IFERROR(VLOOKUP(F120,Sheet2!$E$2:$F$7,2,0),"")</f>
        <v/>
      </c>
      <c r="Q120" s="58" t="str">
        <f>IFERROR(VLOOKUP(G120,Sheet2!$G$2:$H$8,2,0),"")</f>
        <v/>
      </c>
      <c r="R120" s="56">
        <f>VALUE(IFERROR(VLOOKUP(Sheet2!$A100&amp;Sheet2!$B100&amp;Sheet2!$C100&amp;Sheet2!$D100,Sheet2!$F$20:$H$47,2,0),0))</f>
        <v>0</v>
      </c>
      <c r="S120" s="59">
        <f>VALUE(IFERROR(VLOOKUP(Sheet2!$A100&amp;Sheet2!$B100&amp;Sheet2!$C100&amp;Sheet2!$D100,Sheet2!$F$20:$H$47,3,0),0))</f>
        <v>0</v>
      </c>
    </row>
    <row r="121" spans="1:19" ht="15" customHeight="1" x14ac:dyDescent="0.3">
      <c r="A121" s="38">
        <f t="shared" si="9"/>
        <v>0</v>
      </c>
      <c r="B121" s="28"/>
      <c r="C121" s="29"/>
      <c r="D121" s="29"/>
      <c r="E121" s="29"/>
      <c r="F121" s="29"/>
      <c r="G121" s="29"/>
      <c r="H121" s="29"/>
      <c r="I121" s="51">
        <f t="shared" si="4"/>
        <v>0</v>
      </c>
      <c r="J121" s="51">
        <f t="shared" si="5"/>
        <v>0</v>
      </c>
      <c r="K121" s="51">
        <f t="shared" si="6"/>
        <v>0</v>
      </c>
      <c r="L121" s="28"/>
      <c r="M121" s="30"/>
      <c r="N121" s="53" t="str">
        <f>IFERROR(VLOOKUP(Sheet1!$H121,Sheet2!$I$2:$J$6,2,0),"")</f>
        <v/>
      </c>
      <c r="O121" s="48" t="str">
        <f>IFERROR(VLOOKUP(E121,Sheet2!$C$2:$D$5,2,0),"")</f>
        <v/>
      </c>
      <c r="P121" s="55" t="str">
        <f>IFERROR(VLOOKUP(F121,Sheet2!$E$2:$F$7,2,0),"")</f>
        <v/>
      </c>
      <c r="Q121" s="58" t="str">
        <f>IFERROR(VLOOKUP(G121,Sheet2!$G$2:$H$8,2,0),"")</f>
        <v/>
      </c>
      <c r="R121" s="56">
        <f>VALUE(IFERROR(VLOOKUP(Sheet2!$A101&amp;Sheet2!$B101&amp;Sheet2!$C101&amp;Sheet2!$D101,Sheet2!$F$20:$H$47,2,0),0))</f>
        <v>0</v>
      </c>
      <c r="S121" s="59">
        <f>VALUE(IFERROR(VLOOKUP(Sheet2!$A101&amp;Sheet2!$B101&amp;Sheet2!$C101&amp;Sheet2!$D101,Sheet2!$F$20:$H$47,3,0),0))</f>
        <v>0</v>
      </c>
    </row>
    <row r="122" spans="1:19" ht="15" customHeight="1" x14ac:dyDescent="0.3">
      <c r="A122" s="38">
        <f t="shared" si="9"/>
        <v>0</v>
      </c>
      <c r="B122" s="28"/>
      <c r="C122" s="29"/>
      <c r="D122" s="29"/>
      <c r="E122" s="29"/>
      <c r="F122" s="29"/>
      <c r="G122" s="29"/>
      <c r="H122" s="29"/>
      <c r="I122" s="51">
        <f t="shared" si="4"/>
        <v>0</v>
      </c>
      <c r="J122" s="51">
        <f t="shared" si="5"/>
        <v>0</v>
      </c>
      <c r="K122" s="51">
        <f t="shared" si="6"/>
        <v>0</v>
      </c>
      <c r="L122" s="28"/>
      <c r="M122" s="30"/>
      <c r="N122" s="53" t="str">
        <f>IFERROR(VLOOKUP(Sheet1!$H122,Sheet2!$I$2:$J$6,2,0),"")</f>
        <v/>
      </c>
      <c r="O122" s="48" t="str">
        <f>IFERROR(VLOOKUP(E122,Sheet2!$C$2:$D$5,2,0),"")</f>
        <v/>
      </c>
      <c r="P122" s="55" t="str">
        <f>IFERROR(VLOOKUP(F122,Sheet2!$E$2:$F$7,2,0),"")</f>
        <v/>
      </c>
      <c r="Q122" s="58" t="str">
        <f>IFERROR(VLOOKUP(G122,Sheet2!$G$2:$H$8,2,0),"")</f>
        <v/>
      </c>
      <c r="R122" s="56">
        <f>VALUE(IFERROR(VLOOKUP(Sheet2!$A102&amp;Sheet2!$B102&amp;Sheet2!$C102&amp;Sheet2!$D102,Sheet2!$F$20:$H$47,2,0),0))</f>
        <v>0</v>
      </c>
      <c r="S122" s="59">
        <f>VALUE(IFERROR(VLOOKUP(Sheet2!$A102&amp;Sheet2!$B102&amp;Sheet2!$C102&amp;Sheet2!$D102,Sheet2!$F$20:$H$47,3,0),0))</f>
        <v>0</v>
      </c>
    </row>
    <row r="123" spans="1:19" ht="15" customHeight="1" x14ac:dyDescent="0.3">
      <c r="A123" s="38">
        <f t="shared" si="9"/>
        <v>0</v>
      </c>
      <c r="B123" s="28"/>
      <c r="C123" s="29"/>
      <c r="D123" s="29"/>
      <c r="E123" s="29"/>
      <c r="F123" s="29"/>
      <c r="G123" s="29"/>
      <c r="H123" s="29"/>
      <c r="I123" s="51">
        <f t="shared" si="4"/>
        <v>0</v>
      </c>
      <c r="J123" s="51">
        <f t="shared" si="5"/>
        <v>0</v>
      </c>
      <c r="K123" s="51">
        <f t="shared" si="6"/>
        <v>0</v>
      </c>
      <c r="L123" s="28"/>
      <c r="M123" s="30"/>
      <c r="N123" s="53" t="str">
        <f>IFERROR(VLOOKUP(Sheet1!$H123,Sheet2!$I$2:$J$6,2,0),"")</f>
        <v/>
      </c>
      <c r="O123" s="48" t="str">
        <f>IFERROR(VLOOKUP(E123,Sheet2!$C$2:$D$5,2,0),"")</f>
        <v/>
      </c>
      <c r="P123" s="55" t="str">
        <f>IFERROR(VLOOKUP(F123,Sheet2!$E$2:$F$7,2,0),"")</f>
        <v/>
      </c>
      <c r="Q123" s="58" t="str">
        <f>IFERROR(VLOOKUP(G123,Sheet2!$G$2:$H$8,2,0),"")</f>
        <v/>
      </c>
      <c r="R123" s="56">
        <f>VALUE(IFERROR(VLOOKUP(Sheet2!$A103&amp;Sheet2!$B103&amp;Sheet2!$C103&amp;Sheet2!$D103,Sheet2!$F$20:$H$47,2,0),0))</f>
        <v>0</v>
      </c>
      <c r="S123" s="59">
        <f>VALUE(IFERROR(VLOOKUP(Sheet2!$A103&amp;Sheet2!$B103&amp;Sheet2!$C103&amp;Sheet2!$D103,Sheet2!$F$20:$H$47,3,0),0))</f>
        <v>0</v>
      </c>
    </row>
    <row r="124" spans="1:19" ht="15" customHeight="1" x14ac:dyDescent="0.3">
      <c r="A124" s="38">
        <f t="shared" si="9"/>
        <v>0</v>
      </c>
      <c r="B124" s="28"/>
      <c r="C124" s="29"/>
      <c r="D124" s="29"/>
      <c r="E124" s="29"/>
      <c r="F124" s="29"/>
      <c r="G124" s="29"/>
      <c r="H124" s="29"/>
      <c r="I124" s="51">
        <f t="shared" si="4"/>
        <v>0</v>
      </c>
      <c r="J124" s="51">
        <f t="shared" si="5"/>
        <v>0</v>
      </c>
      <c r="K124" s="51">
        <f t="shared" si="6"/>
        <v>0</v>
      </c>
      <c r="L124" s="28"/>
      <c r="M124" s="30"/>
      <c r="N124" s="53" t="str">
        <f>IFERROR(VLOOKUP(Sheet1!$H124,Sheet2!$I$2:$J$6,2,0),"")</f>
        <v/>
      </c>
      <c r="O124" s="48" t="str">
        <f>IFERROR(VLOOKUP(E124,Sheet2!$C$2:$D$5,2,0),"")</f>
        <v/>
      </c>
      <c r="P124" s="55" t="str">
        <f>IFERROR(VLOOKUP(F124,Sheet2!$E$2:$F$7,2,0),"")</f>
        <v/>
      </c>
      <c r="Q124" s="58" t="str">
        <f>IFERROR(VLOOKUP(G124,Sheet2!$G$2:$H$8,2,0),"")</f>
        <v/>
      </c>
      <c r="R124" s="56">
        <f>VALUE(IFERROR(VLOOKUP(Sheet2!$A104&amp;Sheet2!$B104&amp;Sheet2!$C104&amp;Sheet2!$D104,Sheet2!$F$20:$H$47,2,0),0))</f>
        <v>0</v>
      </c>
      <c r="S124" s="59">
        <f>VALUE(IFERROR(VLOOKUP(Sheet2!$A104&amp;Sheet2!$B104&amp;Sheet2!$C104&amp;Sheet2!$D104,Sheet2!$F$20:$H$47,3,0),0))</f>
        <v>0</v>
      </c>
    </row>
    <row r="125" spans="1:19" ht="15" customHeight="1" x14ac:dyDescent="0.3">
      <c r="A125" s="32"/>
      <c r="B125" s="30"/>
      <c r="C125" s="33"/>
      <c r="D125" s="33"/>
      <c r="E125" s="33"/>
      <c r="F125" s="33"/>
      <c r="G125" s="33"/>
      <c r="H125" s="33"/>
      <c r="I125" s="30"/>
      <c r="J125" s="30"/>
      <c r="K125" s="30"/>
      <c r="L125" s="30"/>
      <c r="M125" s="30"/>
    </row>
    <row r="126" spans="1:19" ht="15" customHeight="1" x14ac:dyDescent="0.3">
      <c r="A126" s="32"/>
      <c r="B126" s="30"/>
      <c r="C126" s="33"/>
      <c r="D126" s="33"/>
      <c r="E126" s="33"/>
      <c r="F126" s="33"/>
      <c r="G126" s="33"/>
      <c r="H126" s="33"/>
      <c r="I126" s="30"/>
      <c r="J126" s="30"/>
      <c r="K126" s="30"/>
      <c r="L126" s="30"/>
      <c r="M126" s="30"/>
    </row>
    <row r="127" spans="1:19" ht="15" customHeight="1" x14ac:dyDescent="0.3">
      <c r="A127" s="32"/>
      <c r="B127" s="30"/>
      <c r="C127" s="33"/>
      <c r="D127" s="33"/>
      <c r="E127" s="33"/>
      <c r="F127" s="33"/>
      <c r="G127" s="33"/>
      <c r="H127" s="33"/>
      <c r="I127" s="30"/>
      <c r="J127" s="30"/>
      <c r="K127" s="30"/>
      <c r="L127" s="30"/>
      <c r="M127" s="30"/>
    </row>
    <row r="128" spans="1:19" ht="15" customHeight="1" x14ac:dyDescent="0.3">
      <c r="A128" s="32"/>
      <c r="B128" s="30"/>
      <c r="C128" s="33"/>
      <c r="D128" s="33"/>
      <c r="E128" s="33"/>
      <c r="F128" s="33"/>
      <c r="G128" s="33"/>
      <c r="H128" s="33"/>
      <c r="I128" s="30"/>
      <c r="J128" s="30"/>
      <c r="K128" s="30"/>
      <c r="L128" s="30"/>
      <c r="M128" s="30"/>
    </row>
    <row r="129" spans="1:13" ht="15" customHeight="1" x14ac:dyDescent="0.3">
      <c r="A129" s="32"/>
      <c r="B129" s="30"/>
      <c r="C129" s="33"/>
      <c r="D129" s="33"/>
      <c r="E129" s="33"/>
      <c r="F129" s="33"/>
      <c r="G129" s="33"/>
      <c r="H129" s="33"/>
      <c r="I129" s="30"/>
      <c r="J129" s="30"/>
      <c r="K129" s="30"/>
      <c r="L129" s="30"/>
      <c r="M129" s="30"/>
    </row>
  </sheetData>
  <sheetProtection password="E7FE" sheet="1" objects="1" scenarios="1"/>
  <mergeCells count="28">
    <mergeCell ref="H7:I7"/>
    <mergeCell ref="J6:K6"/>
    <mergeCell ref="C10:J29"/>
    <mergeCell ref="K11:K13"/>
    <mergeCell ref="K15:K29"/>
    <mergeCell ref="C7:D7"/>
    <mergeCell ref="C8:D8"/>
    <mergeCell ref="F7:G7"/>
    <mergeCell ref="F8:G8"/>
    <mergeCell ref="J7:K7"/>
    <mergeCell ref="J8:K8"/>
    <mergeCell ref="H8:I8"/>
    <mergeCell ref="I3:I4"/>
    <mergeCell ref="D32:E32"/>
    <mergeCell ref="A1:L1"/>
    <mergeCell ref="F2:G2"/>
    <mergeCell ref="F4:G4"/>
    <mergeCell ref="F3:G3"/>
    <mergeCell ref="H2:H4"/>
    <mergeCell ref="C2:D4"/>
    <mergeCell ref="J3:J4"/>
    <mergeCell ref="K3:K4"/>
    <mergeCell ref="C5:D5"/>
    <mergeCell ref="F5:G5"/>
    <mergeCell ref="J5:K5"/>
    <mergeCell ref="C6:D6"/>
    <mergeCell ref="F6:G6"/>
    <mergeCell ref="H6:I6"/>
  </mergeCells>
  <phoneticPr fontId="2" type="noConversion"/>
  <dataValidations count="1">
    <dataValidation allowBlank="1" showInputMessage="1" showErrorMessage="1" promptTitle="화살표를 눌러 선택하세요" sqref="N32:S32"/>
  </dataValidations>
  <printOptions horizontalCentered="1" verticalCentered="1"/>
  <pageMargins left="0.7" right="0.7" top="0.75" bottom="0.75" header="0.3" footer="0.3"/>
  <pageSetup paperSize="9" fitToHeight="0" orientation="landscape" horizontalDpi="4294967293" verticalDpi="4294967293" r:id="rId1"/>
  <headerFooter>
    <oddFooter>&amp;C- &amp;P -</oddFooter>
  </headerFooter>
  <rowBreaks count="1" manualBreakCount="1">
    <brk id="30" max="11" man="1"/>
  </rowBreak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Sheet2!#REF!</xm:f>
          </x14:formula1>
          <xm:sqref>E125:E129</xm:sqref>
        </x14:dataValidation>
        <x14:dataValidation type="list" allowBlank="1" showInputMessage="1" showErrorMessage="1">
          <x14:formula1>
            <xm:f>Sheet2!$C$2:$C$5</xm:f>
          </x14:formula1>
          <xm:sqref>E33:E124</xm:sqref>
        </x14:dataValidation>
        <x14:dataValidation type="list" allowBlank="1" showInputMessage="1" showErrorMessage="1">
          <x14:formula1>
            <xm:f>Sheet2!$A$2:$A$3</xm:f>
          </x14:formula1>
          <xm:sqref>C33:C129</xm:sqref>
        </x14:dataValidation>
        <x14:dataValidation type="list" allowBlank="1" showInputMessage="1" showErrorMessage="1">
          <x14:formula1>
            <xm:f>Sheet2!$B$2:$B$3</xm:f>
          </x14:formula1>
          <xm:sqref>D33:D129</xm:sqref>
        </x14:dataValidation>
        <x14:dataValidation type="list" allowBlank="1" showInputMessage="1" showErrorMessage="1">
          <x14:formula1>
            <xm:f>Sheet2!$E$2:$E$7</xm:f>
          </x14:formula1>
          <xm:sqref>F33:F129</xm:sqref>
        </x14:dataValidation>
        <x14:dataValidation type="list" allowBlank="1" showInputMessage="1" showErrorMessage="1">
          <x14:formula1>
            <xm:f>Sheet2!$G$2:$G$8</xm:f>
          </x14:formula1>
          <xm:sqref>G33:G129</xm:sqref>
        </x14:dataValidation>
        <x14:dataValidation type="list" allowBlank="1" showInputMessage="1" showErrorMessage="1">
          <x14:formula1>
            <xm:f>Sheet2!$I$2:$I$6</xm:f>
          </x14:formula1>
          <xm:sqref>H33:H129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105"/>
  <sheetViews>
    <sheetView workbookViewId="0">
      <selection activeCell="E8" sqref="E8"/>
    </sheetView>
  </sheetViews>
  <sheetFormatPr defaultRowHeight="16.5" x14ac:dyDescent="0.3"/>
  <cols>
    <col min="1" max="1" width="10.25" bestFit="1" customWidth="1"/>
    <col min="2" max="2" width="10.75" bestFit="1" customWidth="1"/>
    <col min="4" max="4" width="9.125" customWidth="1"/>
    <col min="6" max="6" width="8.75" customWidth="1"/>
    <col min="8" max="8" width="10.375" bestFit="1" customWidth="1"/>
    <col min="10" max="10" width="8.75" style="15" customWidth="1"/>
    <col min="15" max="15" width="4.25" customWidth="1"/>
  </cols>
  <sheetData>
    <row r="1" spans="1:18" x14ac:dyDescent="0.3">
      <c r="A1" s="2" t="s">
        <v>2</v>
      </c>
      <c r="B1" s="83" t="s">
        <v>22</v>
      </c>
      <c r="C1" s="84"/>
      <c r="D1" s="10" t="s">
        <v>77</v>
      </c>
      <c r="E1" s="2" t="s">
        <v>8</v>
      </c>
      <c r="F1" s="6" t="s">
        <v>77</v>
      </c>
      <c r="G1" s="2" t="s">
        <v>23</v>
      </c>
      <c r="H1" s="6" t="s">
        <v>77</v>
      </c>
      <c r="I1" s="2" t="s">
        <v>27</v>
      </c>
      <c r="J1" s="10" t="s">
        <v>77</v>
      </c>
      <c r="K1" s="12"/>
      <c r="L1" s="82" t="s">
        <v>32</v>
      </c>
      <c r="M1" s="82"/>
      <c r="N1" s="82"/>
      <c r="P1" s="82" t="s">
        <v>36</v>
      </c>
      <c r="Q1" s="82"/>
      <c r="R1" s="82"/>
    </row>
    <row r="2" spans="1:18" x14ac:dyDescent="0.3">
      <c r="A2" s="1" t="s">
        <v>20</v>
      </c>
      <c r="B2" s="1" t="s">
        <v>3</v>
      </c>
      <c r="C2" s="1" t="s">
        <v>37</v>
      </c>
      <c r="D2" s="1">
        <v>1</v>
      </c>
      <c r="E2" s="1" t="s">
        <v>12</v>
      </c>
      <c r="F2" s="1" t="s">
        <v>78</v>
      </c>
      <c r="G2" s="1" t="s">
        <v>13</v>
      </c>
      <c r="H2" s="1" t="s">
        <v>78</v>
      </c>
      <c r="I2" s="1" t="s">
        <v>31</v>
      </c>
      <c r="J2" s="14" t="s">
        <v>78</v>
      </c>
      <c r="L2" s="4" t="s">
        <v>33</v>
      </c>
      <c r="M2" s="4" t="s">
        <v>34</v>
      </c>
      <c r="N2" s="4" t="s">
        <v>35</v>
      </c>
      <c r="P2" s="4" t="s">
        <v>33</v>
      </c>
      <c r="Q2" s="4" t="s">
        <v>34</v>
      </c>
      <c r="R2" s="4" t="s">
        <v>35</v>
      </c>
    </row>
    <row r="3" spans="1:18" x14ac:dyDescent="0.3">
      <c r="A3" s="1" t="s">
        <v>21</v>
      </c>
      <c r="B3" s="1" t="s">
        <v>4</v>
      </c>
      <c r="C3" s="1" t="s">
        <v>6</v>
      </c>
      <c r="D3" s="1">
        <v>2</v>
      </c>
      <c r="E3" s="1" t="s">
        <v>7</v>
      </c>
      <c r="F3" s="1" t="s">
        <v>79</v>
      </c>
      <c r="G3" s="1" t="s">
        <v>14</v>
      </c>
      <c r="H3" s="1" t="s">
        <v>79</v>
      </c>
      <c r="I3" s="1" t="s">
        <v>28</v>
      </c>
      <c r="J3" s="14" t="s">
        <v>80</v>
      </c>
      <c r="L3" s="1" t="s">
        <v>12</v>
      </c>
      <c r="M3" s="3">
        <v>17000</v>
      </c>
      <c r="N3" s="3">
        <v>7000</v>
      </c>
      <c r="P3" s="1" t="s">
        <v>67</v>
      </c>
      <c r="Q3" s="3">
        <v>17000</v>
      </c>
      <c r="R3" s="3">
        <v>7000</v>
      </c>
    </row>
    <row r="4" spans="1:18" x14ac:dyDescent="0.3">
      <c r="A4" s="1"/>
      <c r="B4" s="1"/>
      <c r="C4" s="1" t="s">
        <v>38</v>
      </c>
      <c r="D4" s="1">
        <v>3</v>
      </c>
      <c r="E4" s="1" t="s">
        <v>8</v>
      </c>
      <c r="F4" s="1" t="s">
        <v>79</v>
      </c>
      <c r="G4" s="1" t="s">
        <v>15</v>
      </c>
      <c r="H4" s="1" t="s">
        <v>106</v>
      </c>
      <c r="I4" s="1" t="s">
        <v>30</v>
      </c>
      <c r="J4" s="14" t="s">
        <v>119</v>
      </c>
      <c r="L4" s="1" t="s">
        <v>64</v>
      </c>
      <c r="M4" s="3">
        <v>25000</v>
      </c>
      <c r="N4" s="3">
        <v>7000</v>
      </c>
      <c r="P4" s="1" t="s">
        <v>68</v>
      </c>
      <c r="Q4" s="3">
        <v>25000</v>
      </c>
      <c r="R4" s="3">
        <v>7000</v>
      </c>
    </row>
    <row r="5" spans="1:18" x14ac:dyDescent="0.3">
      <c r="A5" s="1"/>
      <c r="B5" s="1"/>
      <c r="C5" s="1" t="s">
        <v>5</v>
      </c>
      <c r="D5" s="1">
        <v>4</v>
      </c>
      <c r="E5" s="1" t="s">
        <v>9</v>
      </c>
      <c r="F5" s="1" t="s">
        <v>79</v>
      </c>
      <c r="G5" s="1" t="s">
        <v>16</v>
      </c>
      <c r="H5" s="1" t="s">
        <v>79</v>
      </c>
      <c r="I5" s="1" t="s">
        <v>29</v>
      </c>
      <c r="J5" s="14" t="s">
        <v>119</v>
      </c>
      <c r="L5" s="1" t="s">
        <v>65</v>
      </c>
      <c r="M5" s="3">
        <v>25000</v>
      </c>
      <c r="N5" s="3">
        <v>7000</v>
      </c>
      <c r="P5" s="1" t="s">
        <v>69</v>
      </c>
      <c r="Q5" s="3">
        <v>25000</v>
      </c>
      <c r="R5" s="3">
        <v>7000</v>
      </c>
    </row>
    <row r="6" spans="1:18" x14ac:dyDescent="0.3">
      <c r="A6" s="1"/>
      <c r="B6" s="1"/>
      <c r="C6" s="1"/>
      <c r="D6" s="1"/>
      <c r="E6" s="1" t="s">
        <v>10</v>
      </c>
      <c r="F6" s="1" t="s">
        <v>117</v>
      </c>
      <c r="G6" s="1" t="s">
        <v>17</v>
      </c>
      <c r="H6" s="1" t="s">
        <v>79</v>
      </c>
      <c r="I6" s="1" t="s">
        <v>118</v>
      </c>
      <c r="J6" s="14" t="s">
        <v>79</v>
      </c>
      <c r="L6" s="1" t="s">
        <v>66</v>
      </c>
      <c r="M6" s="3">
        <v>25000</v>
      </c>
      <c r="N6" s="3">
        <v>7000</v>
      </c>
      <c r="P6" s="1" t="s">
        <v>70</v>
      </c>
      <c r="Q6" s="3">
        <v>25000</v>
      </c>
      <c r="R6" s="3">
        <v>7000</v>
      </c>
    </row>
    <row r="7" spans="1:18" x14ac:dyDescent="0.3">
      <c r="A7" s="1"/>
      <c r="B7" s="1"/>
      <c r="C7" s="1"/>
      <c r="D7" s="1"/>
      <c r="E7" s="1" t="s">
        <v>11</v>
      </c>
      <c r="F7" s="1" t="s">
        <v>80</v>
      </c>
      <c r="G7" s="1" t="s">
        <v>18</v>
      </c>
      <c r="H7" s="1" t="s">
        <v>117</v>
      </c>
      <c r="I7" s="1"/>
      <c r="J7" s="14"/>
      <c r="L7" s="5" t="s">
        <v>40</v>
      </c>
      <c r="M7" s="3">
        <v>12500</v>
      </c>
      <c r="N7" s="3">
        <v>3000</v>
      </c>
      <c r="P7" s="1" t="s">
        <v>71</v>
      </c>
      <c r="Q7" s="3">
        <v>25000</v>
      </c>
      <c r="R7" s="3">
        <v>7000</v>
      </c>
    </row>
    <row r="8" spans="1:18" x14ac:dyDescent="0.3">
      <c r="A8" s="1"/>
      <c r="B8" s="1"/>
      <c r="C8" s="1"/>
      <c r="D8" s="1"/>
      <c r="E8" s="1"/>
      <c r="F8" s="1"/>
      <c r="G8" s="1" t="s">
        <v>19</v>
      </c>
      <c r="H8" s="1" t="s">
        <v>80</v>
      </c>
      <c r="I8" s="9"/>
      <c r="J8" s="14"/>
      <c r="L8" s="1" t="s">
        <v>41</v>
      </c>
      <c r="M8" s="3">
        <v>12500</v>
      </c>
      <c r="N8" s="3">
        <v>0</v>
      </c>
      <c r="P8" s="5" t="s">
        <v>40</v>
      </c>
      <c r="Q8" s="3">
        <v>12500</v>
      </c>
      <c r="R8" s="3">
        <v>3000</v>
      </c>
    </row>
    <row r="9" spans="1:18" x14ac:dyDescent="0.3">
      <c r="L9" s="1" t="s">
        <v>10</v>
      </c>
      <c r="M9" s="3">
        <v>25000</v>
      </c>
      <c r="N9" s="3">
        <v>7000</v>
      </c>
      <c r="P9" s="1" t="s">
        <v>41</v>
      </c>
      <c r="Q9" s="3">
        <v>12500</v>
      </c>
      <c r="R9" s="3">
        <v>0</v>
      </c>
    </row>
    <row r="10" spans="1:18" x14ac:dyDescent="0.3">
      <c r="L10" s="1" t="s">
        <v>11</v>
      </c>
      <c r="M10" s="3">
        <v>25000</v>
      </c>
      <c r="N10" s="3">
        <v>7000</v>
      </c>
      <c r="P10" s="1" t="s">
        <v>72</v>
      </c>
      <c r="Q10" s="3">
        <v>25000</v>
      </c>
      <c r="R10" s="3">
        <v>7000</v>
      </c>
    </row>
    <row r="11" spans="1:18" x14ac:dyDescent="0.3">
      <c r="P11" s="1" t="s">
        <v>19</v>
      </c>
      <c r="Q11" s="3">
        <v>25000</v>
      </c>
      <c r="R11" s="3">
        <v>7000</v>
      </c>
    </row>
    <row r="12" spans="1:18" x14ac:dyDescent="0.3">
      <c r="A12" s="7" t="s">
        <v>81</v>
      </c>
      <c r="B12" s="7" t="s">
        <v>82</v>
      </c>
      <c r="C12" s="7" t="s">
        <v>83</v>
      </c>
      <c r="D12" s="7" t="s">
        <v>84</v>
      </c>
    </row>
    <row r="13" spans="1:18" x14ac:dyDescent="0.3">
      <c r="A13" s="13">
        <f>IF(Sheet1!$O33=1,1,IF(Sheet1!$O33=2,2,IF(Sheet1!$O33=3,3,IF(Sheet1!$O33=4,4,0))))</f>
        <v>0</v>
      </c>
      <c r="B13" s="13">
        <f>IF(Sheet1!$P33="a",1,IF(Sheet1!$P33="b",2,IF(Sheet1!$P33="c",3,4)))</f>
        <v>4</v>
      </c>
      <c r="C13" s="13">
        <f>IF(Sheet1!$Q33="a",1,IF(Sheet1!$Q33="b",2,IF(Sheet1!$Q33="c",3,4)))</f>
        <v>4</v>
      </c>
      <c r="D13" s="13">
        <f>IF(Sheet1!N33="a",1,IF(Sheet1!N33="b",2,IF(Sheet1!N33="C",3,IF(Sheet1!N33="d",4,5))))</f>
        <v>5</v>
      </c>
    </row>
    <row r="14" spans="1:18" x14ac:dyDescent="0.3">
      <c r="A14" s="13">
        <f>IF(Sheet1!$O34=1,1,IF(Sheet1!$O34=2,2,IF(Sheet1!$O34=3,3,IF(Sheet1!$O34=4,4,0))))</f>
        <v>0</v>
      </c>
      <c r="B14" s="13">
        <f>IF(Sheet1!$P34="a",1,IF(Sheet1!$P34="b",2,IF(Sheet1!$P34="c",3,4)))</f>
        <v>4</v>
      </c>
      <c r="C14" s="13">
        <f>IF(Sheet1!$Q34="a",1,IF(Sheet1!$Q34="b",2,IF(Sheet1!$Q34="c",3,4)))</f>
        <v>4</v>
      </c>
      <c r="D14" s="13">
        <f>IF(Sheet1!N34="a",1,IF(Sheet1!N34="b",2,IF(Sheet1!N34="C",3,IF(Sheet1!N34="d",4,5))))</f>
        <v>5</v>
      </c>
    </row>
    <row r="15" spans="1:18" x14ac:dyDescent="0.3">
      <c r="A15" s="13">
        <f>IF(Sheet1!$O35=1,1,IF(Sheet1!$O35=2,2,IF(Sheet1!$O35=3,3,IF(Sheet1!$O35=4,4,0))))</f>
        <v>0</v>
      </c>
      <c r="B15" s="13">
        <f>IF(Sheet1!$P35="a",1,IF(Sheet1!$P35="b",2,IF(Sheet1!$P35="c",3,4)))</f>
        <v>4</v>
      </c>
      <c r="C15" s="13">
        <f>IF(Sheet1!$Q35="a",1,IF(Sheet1!$Q35="b",2,IF(Sheet1!$Q35="c",3,4)))</f>
        <v>4</v>
      </c>
      <c r="D15" s="13">
        <f>IF(Sheet1!N35="a",1,IF(Sheet1!N35="b",2,IF(Sheet1!N35="C",3,IF(Sheet1!N35="d",4,5))))</f>
        <v>5</v>
      </c>
    </row>
    <row r="16" spans="1:18" x14ac:dyDescent="0.3">
      <c r="A16" s="13">
        <f>IF(Sheet1!$O36=1,1,IF(Sheet1!$O36=2,2,IF(Sheet1!$O36=3,3,IF(Sheet1!$O36=4,4,0))))</f>
        <v>0</v>
      </c>
      <c r="B16" s="13">
        <f>IF(Sheet1!$P36="a",1,IF(Sheet1!$P36="b",2,IF(Sheet1!$P36="c",3,4)))</f>
        <v>4</v>
      </c>
      <c r="C16" s="13">
        <f>IF(Sheet1!$Q36="a",1,IF(Sheet1!$Q36="b",2,IF(Sheet1!$Q36="c",3,4)))</f>
        <v>4</v>
      </c>
      <c r="D16" s="13">
        <f>IF(Sheet1!N36="a",1,IF(Sheet1!N36="b",2,IF(Sheet1!N36="C",3,IF(Sheet1!N36="d",4,5))))</f>
        <v>5</v>
      </c>
    </row>
    <row r="17" spans="1:12" x14ac:dyDescent="0.3">
      <c r="A17" s="13">
        <f>IF(Sheet1!$O37=1,1,IF(Sheet1!$O37=2,2,IF(Sheet1!$O37=3,3,IF(Sheet1!$O37=4,4,0))))</f>
        <v>0</v>
      </c>
      <c r="B17" s="13">
        <f>IF(Sheet1!$P37="a",1,IF(Sheet1!$P37="b",2,IF(Sheet1!$P37="c",3,4)))</f>
        <v>4</v>
      </c>
      <c r="C17" s="13">
        <f>IF(Sheet1!$Q37="a",1,IF(Sheet1!$Q37="b",2,IF(Sheet1!$Q37="c",3,4)))</f>
        <v>4</v>
      </c>
      <c r="D17" s="13">
        <f>IF(Sheet1!N37="a",1,IF(Sheet1!N37="b",2,IF(Sheet1!N37="C",3,IF(Sheet1!N37="d",4,5))))</f>
        <v>5</v>
      </c>
      <c r="L17" s="11"/>
    </row>
    <row r="18" spans="1:12" x14ac:dyDescent="0.3">
      <c r="A18" s="13">
        <f>IF(Sheet1!$O38=1,1,IF(Sheet1!$O38=2,2,IF(Sheet1!$O38=3,3,IF(Sheet1!$O38=4,4,0))))</f>
        <v>0</v>
      </c>
      <c r="B18" s="13">
        <f>IF(Sheet1!$P38="a",1,IF(Sheet1!$P38="b",2,IF(Sheet1!$P38="c",3,4)))</f>
        <v>4</v>
      </c>
      <c r="C18" s="13">
        <f>IF(Sheet1!$Q38="a",1,IF(Sheet1!$Q38="b",2,IF(Sheet1!$Q38="c",3,4)))</f>
        <v>4</v>
      </c>
      <c r="D18" s="13">
        <f>IF(Sheet1!N38="a",1,IF(Sheet1!N38="b",2,IF(Sheet1!N38="C",3,IF(Sheet1!N38="d",4,5))))</f>
        <v>5</v>
      </c>
    </row>
    <row r="19" spans="1:12" x14ac:dyDescent="0.3">
      <c r="A19" s="13">
        <f>IF(Sheet1!$O39=1,1,IF(Sheet1!$O39=2,2,IF(Sheet1!$O39=3,3,IF(Sheet1!$O39=4,4,0))))</f>
        <v>0</v>
      </c>
      <c r="B19" s="13">
        <f>IF(Sheet1!$P39="a",1,IF(Sheet1!$P39="b",2,IF(Sheet1!$P39="c",3,4)))</f>
        <v>4</v>
      </c>
      <c r="C19" s="13">
        <f>IF(Sheet1!$Q39="a",1,IF(Sheet1!$Q39="b",2,IF(Sheet1!$Q39="c",3,4)))</f>
        <v>4</v>
      </c>
      <c r="D19" s="13">
        <f>IF(Sheet1!N39="a",1,IF(Sheet1!N39="b",2,IF(Sheet1!N39="C",3,IF(Sheet1!N39="d",4,5))))</f>
        <v>5</v>
      </c>
      <c r="F19" s="7" t="s">
        <v>93</v>
      </c>
      <c r="G19" s="7" t="s">
        <v>94</v>
      </c>
      <c r="H19" s="7" t="s">
        <v>95</v>
      </c>
    </row>
    <row r="20" spans="1:12" x14ac:dyDescent="0.3">
      <c r="A20" s="13">
        <f>IF(Sheet1!$O40=1,1,IF(Sheet1!$O40=2,2,IF(Sheet1!$O40=3,3,IF(Sheet1!$O40=4,4,0))))</f>
        <v>0</v>
      </c>
      <c r="B20" s="13">
        <f>IF(Sheet1!$P40="a",1,IF(Sheet1!$P40="b",2,IF(Sheet1!$P40="c",3,4)))</f>
        <v>4</v>
      </c>
      <c r="C20" s="13">
        <f>IF(Sheet1!$Q40="a",1,IF(Sheet1!$Q40="b",2,IF(Sheet1!$Q40="c",3,4)))</f>
        <v>4</v>
      </c>
      <c r="D20" s="13">
        <f>IF(Sheet1!N40="a",1,IF(Sheet1!N40="b",2,IF(Sheet1!N40="C",3,IF(Sheet1!N40="d",4,5))))</f>
        <v>5</v>
      </c>
      <c r="F20" s="8" t="s">
        <v>85</v>
      </c>
      <c r="G20" s="9">
        <v>17000</v>
      </c>
      <c r="H20" s="9">
        <v>7000</v>
      </c>
    </row>
    <row r="21" spans="1:12" x14ac:dyDescent="0.3">
      <c r="A21" s="13">
        <f>IF(Sheet1!$O41=1,1,IF(Sheet1!$O41=2,2,IF(Sheet1!$O41=3,3,IF(Sheet1!$O41=4,4,0))))</f>
        <v>0</v>
      </c>
      <c r="B21" s="13">
        <f>IF(Sheet1!$P41="a",1,IF(Sheet1!$P41="b",2,IF(Sheet1!$P41="c",3,4)))</f>
        <v>4</v>
      </c>
      <c r="C21" s="13">
        <f>IF(Sheet1!$Q41="a",1,IF(Sheet1!$Q41="b",2,IF(Sheet1!$Q41="c",3,4)))</f>
        <v>4</v>
      </c>
      <c r="D21" s="13">
        <f>IF(Sheet1!N41="a",1,IF(Sheet1!N41="b",2,IF(Sheet1!N41="C",3,IF(Sheet1!N41="d",4,5))))</f>
        <v>5</v>
      </c>
      <c r="F21" s="8" t="s">
        <v>86</v>
      </c>
      <c r="G21" s="9">
        <v>12500</v>
      </c>
      <c r="H21" s="9">
        <v>3000</v>
      </c>
    </row>
    <row r="22" spans="1:12" x14ac:dyDescent="0.3">
      <c r="A22" s="13">
        <f>IF(Sheet1!$O42=1,1,IF(Sheet1!$O42=2,2,IF(Sheet1!$O42=3,3,IF(Sheet1!$O42=4,4,0))))</f>
        <v>0</v>
      </c>
      <c r="B22" s="13">
        <f>IF(Sheet1!$P42="a",1,IF(Sheet1!$P42="b",2,IF(Sheet1!$P42="c",3,4)))</f>
        <v>4</v>
      </c>
      <c r="C22" s="13">
        <f>IF(Sheet1!$Q42="a",1,IF(Sheet1!$Q42="b",2,IF(Sheet1!$Q42="c",3,4)))</f>
        <v>4</v>
      </c>
      <c r="D22" s="13">
        <f>IF(Sheet1!N42="a",1,IF(Sheet1!N42="b",2,IF(Sheet1!N42="C",3,IF(Sheet1!N42="d",4,5))))</f>
        <v>5</v>
      </c>
      <c r="F22" s="8" t="s">
        <v>87</v>
      </c>
      <c r="G22" s="9">
        <v>25000</v>
      </c>
      <c r="H22" s="9">
        <v>7000</v>
      </c>
    </row>
    <row r="23" spans="1:12" x14ac:dyDescent="0.3">
      <c r="A23" s="13">
        <f>IF(Sheet1!$O43=1,1,IF(Sheet1!$O43=2,2,IF(Sheet1!$O43=3,3,IF(Sheet1!$O43=4,4,0))))</f>
        <v>0</v>
      </c>
      <c r="B23" s="13">
        <f>IF(Sheet1!$P43="a",1,IF(Sheet1!$P43="b",2,IF(Sheet1!$P43="c",3,4)))</f>
        <v>4</v>
      </c>
      <c r="C23" s="13">
        <f>IF(Sheet1!$Q43="a",1,IF(Sheet1!$Q43="b",2,IF(Sheet1!$Q43="c",3,4)))</f>
        <v>4</v>
      </c>
      <c r="D23" s="13">
        <f>IF(Sheet1!N43="a",1,IF(Sheet1!N43="b",2,IF(Sheet1!N43="C",3,IF(Sheet1!N43="d",4,5))))</f>
        <v>5</v>
      </c>
      <c r="F23" s="8" t="s">
        <v>88</v>
      </c>
      <c r="G23" s="9">
        <v>12500</v>
      </c>
      <c r="H23" s="9">
        <v>3000</v>
      </c>
    </row>
    <row r="24" spans="1:12" x14ac:dyDescent="0.3">
      <c r="A24" s="13">
        <f>IF(Sheet1!$O44=1,1,IF(Sheet1!$O44=2,2,IF(Sheet1!$O44=3,3,IF(Sheet1!$O44=4,4,0))))</f>
        <v>0</v>
      </c>
      <c r="B24" s="13">
        <f>IF(Sheet1!$P44="a",1,IF(Sheet1!$P44="b",2,IF(Sheet1!$P44="c",3,4)))</f>
        <v>4</v>
      </c>
      <c r="C24" s="13">
        <f>IF(Sheet1!$Q44="a",1,IF(Sheet1!$Q44="b",2,IF(Sheet1!$Q44="c",3,4)))</f>
        <v>4</v>
      </c>
      <c r="D24" s="13">
        <f>IF(Sheet1!N44="a",1,IF(Sheet1!N44="b",2,IF(Sheet1!N44="C",3,IF(Sheet1!N44="d",4,5))))</f>
        <v>5</v>
      </c>
      <c r="F24" s="8" t="s">
        <v>89</v>
      </c>
      <c r="G24" s="9">
        <v>7000</v>
      </c>
      <c r="H24" s="9">
        <v>17000</v>
      </c>
    </row>
    <row r="25" spans="1:12" x14ac:dyDescent="0.3">
      <c r="A25" s="13">
        <f>IF(Sheet1!$O45=1,1,IF(Sheet1!$O45=2,2,IF(Sheet1!$O45=3,3,IF(Sheet1!$O45=4,4,0))))</f>
        <v>0</v>
      </c>
      <c r="B25" s="13">
        <f>IF(Sheet1!$P45="a",1,IF(Sheet1!$P45="b",2,IF(Sheet1!$P45="c",3,4)))</f>
        <v>4</v>
      </c>
      <c r="C25" s="13">
        <f>IF(Sheet1!$Q45="a",1,IF(Sheet1!$Q45="b",2,IF(Sheet1!$Q45="c",3,4)))</f>
        <v>4</v>
      </c>
      <c r="D25" s="13">
        <f>IF(Sheet1!N45="a",1,IF(Sheet1!N45="b",2,IF(Sheet1!N45="C",3,IF(Sheet1!N45="d",4,5))))</f>
        <v>5</v>
      </c>
      <c r="F25" s="8" t="s">
        <v>90</v>
      </c>
      <c r="G25" s="9">
        <v>3000</v>
      </c>
      <c r="H25" s="9">
        <v>12500</v>
      </c>
    </row>
    <row r="26" spans="1:12" x14ac:dyDescent="0.3">
      <c r="A26" s="13">
        <f>IF(Sheet1!$O46=1,1,IF(Sheet1!$O46=2,2,IF(Sheet1!$O46=3,3,IF(Sheet1!$O46=4,4,0))))</f>
        <v>0</v>
      </c>
      <c r="B26" s="13">
        <f>IF(Sheet1!$P46="a",1,IF(Sheet1!$P46="b",2,IF(Sheet1!$P46="c",3,4)))</f>
        <v>4</v>
      </c>
      <c r="C26" s="13">
        <f>IF(Sheet1!$Q46="a",1,IF(Sheet1!$Q46="b",2,IF(Sheet1!$Q46="c",3,4)))</f>
        <v>4</v>
      </c>
      <c r="D26" s="13">
        <f>IF(Sheet1!N46="a",1,IF(Sheet1!N46="b",2,IF(Sheet1!N46="C",3,IF(Sheet1!N46="d",4,5))))</f>
        <v>5</v>
      </c>
      <c r="F26" s="8" t="s">
        <v>91</v>
      </c>
      <c r="G26" s="9">
        <v>7000</v>
      </c>
      <c r="H26" s="9">
        <v>25000</v>
      </c>
    </row>
    <row r="27" spans="1:12" x14ac:dyDescent="0.3">
      <c r="A27" s="13">
        <f>IF(Sheet1!$O47=1,1,IF(Sheet1!$O47=2,2,IF(Sheet1!$O47=3,3,IF(Sheet1!$O47=4,4,0))))</f>
        <v>0</v>
      </c>
      <c r="B27" s="13">
        <f>IF(Sheet1!$P47="a",1,IF(Sheet1!$P47="b",2,IF(Sheet1!$P47="c",3,4)))</f>
        <v>4</v>
      </c>
      <c r="C27" s="13">
        <f>IF(Sheet1!$Q47="a",1,IF(Sheet1!$Q47="b",2,IF(Sheet1!$Q47="c",3,4)))</f>
        <v>4</v>
      </c>
      <c r="D27" s="13">
        <f>IF(Sheet1!N47="a",1,IF(Sheet1!N47="b",2,IF(Sheet1!N47="C",3,IF(Sheet1!N47="d",4,5))))</f>
        <v>5</v>
      </c>
      <c r="F27" s="8" t="s">
        <v>92</v>
      </c>
      <c r="G27" s="9">
        <v>3000</v>
      </c>
      <c r="H27" s="9">
        <v>12500</v>
      </c>
    </row>
    <row r="28" spans="1:12" x14ac:dyDescent="0.3">
      <c r="A28" s="13">
        <f>IF(Sheet1!$O48=1,1,IF(Sheet1!$O48=2,2,IF(Sheet1!$O48=3,3,IF(Sheet1!$O48=4,4,0))))</f>
        <v>0</v>
      </c>
      <c r="B28" s="13">
        <f>IF(Sheet1!$P48="a",1,IF(Sheet1!$P48="b",2,IF(Sheet1!$P48="c",3,4)))</f>
        <v>4</v>
      </c>
      <c r="C28" s="13">
        <f>IF(Sheet1!$Q48="a",1,IF(Sheet1!$Q48="b",2,IF(Sheet1!$Q48="c",3,4)))</f>
        <v>4</v>
      </c>
      <c r="D28" s="13">
        <f>IF(Sheet1!N48="a",1,IF(Sheet1!N48="b",2,IF(Sheet1!N48="C",3,IF(Sheet1!N48="d",4,5))))</f>
        <v>5</v>
      </c>
      <c r="F28" s="8" t="s">
        <v>103</v>
      </c>
      <c r="G28" s="9">
        <v>17000</v>
      </c>
      <c r="H28" s="9">
        <v>0</v>
      </c>
    </row>
    <row r="29" spans="1:12" x14ac:dyDescent="0.3">
      <c r="A29" s="13">
        <f>IF(Sheet1!$O49=1,1,IF(Sheet1!$O49=2,2,IF(Sheet1!$O49=3,3,IF(Sheet1!$O49=4,4,0))))</f>
        <v>0</v>
      </c>
      <c r="B29" s="13">
        <f>IF(Sheet1!$P49="a",1,IF(Sheet1!$P49="b",2,IF(Sheet1!$P49="c",3,4)))</f>
        <v>4</v>
      </c>
      <c r="C29" s="13">
        <f>IF(Sheet1!$Q49="a",1,IF(Sheet1!$Q49="b",2,IF(Sheet1!$Q49="c",3,4)))</f>
        <v>4</v>
      </c>
      <c r="D29" s="13">
        <f>IF(Sheet1!N49="a",1,IF(Sheet1!N49="b",2,IF(Sheet1!N49="C",3,IF(Sheet1!N49="d",4,5))))</f>
        <v>5</v>
      </c>
      <c r="F29" s="8" t="s">
        <v>104</v>
      </c>
      <c r="G29" s="9">
        <v>12500</v>
      </c>
      <c r="H29" s="9">
        <v>0</v>
      </c>
    </row>
    <row r="30" spans="1:12" x14ac:dyDescent="0.3">
      <c r="A30" s="13">
        <f>IF(Sheet1!$O50=1,1,IF(Sheet1!$O50=2,2,IF(Sheet1!$O50=3,3,IF(Sheet1!$O50=4,4,0))))</f>
        <v>0</v>
      </c>
      <c r="B30" s="13">
        <f>IF(Sheet1!$P50="a",1,IF(Sheet1!$P50="b",2,IF(Sheet1!$P50="c",3,4)))</f>
        <v>4</v>
      </c>
      <c r="C30" s="13">
        <f>IF(Sheet1!$Q50="a",1,IF(Sheet1!$Q50="b",2,IF(Sheet1!$Q50="c",3,4)))</f>
        <v>4</v>
      </c>
      <c r="D30" s="13">
        <f>IF(Sheet1!N50="a",1,IF(Sheet1!N50="b",2,IF(Sheet1!N50="C",3,IF(Sheet1!N50="d",4,5))))</f>
        <v>5</v>
      </c>
      <c r="F30" s="8" t="s">
        <v>102</v>
      </c>
      <c r="G30" s="9">
        <v>25000</v>
      </c>
      <c r="H30" s="9">
        <v>0</v>
      </c>
    </row>
    <row r="31" spans="1:12" x14ac:dyDescent="0.3">
      <c r="A31" s="13">
        <f>IF(Sheet1!$O51=1,1,IF(Sheet1!$O51=2,2,IF(Sheet1!$O51=3,3,IF(Sheet1!$O51=4,4,0))))</f>
        <v>0</v>
      </c>
      <c r="B31" s="13">
        <f>IF(Sheet1!$P51="a",1,IF(Sheet1!$P51="b",2,IF(Sheet1!$P51="c",3,4)))</f>
        <v>4</v>
      </c>
      <c r="C31" s="13">
        <f>IF(Sheet1!$Q51="a",1,IF(Sheet1!$Q51="b",2,IF(Sheet1!$Q51="c",3,4)))</f>
        <v>4</v>
      </c>
      <c r="D31" s="13">
        <f>IF(Sheet1!N51="a",1,IF(Sheet1!N51="b",2,IF(Sheet1!N51="C",3,IF(Sheet1!N51="d",4,5))))</f>
        <v>5</v>
      </c>
      <c r="F31" s="8" t="s">
        <v>105</v>
      </c>
      <c r="G31" s="9">
        <v>12500</v>
      </c>
      <c r="H31" s="9">
        <v>0</v>
      </c>
    </row>
    <row r="32" spans="1:12" x14ac:dyDescent="0.3">
      <c r="A32" s="13">
        <f>IF(Sheet1!$O52=1,1,IF(Sheet1!$O52=2,2,IF(Sheet1!$O52=3,3,IF(Sheet1!$O52=4,4,0))))</f>
        <v>0</v>
      </c>
      <c r="B32" s="13">
        <f>IF(Sheet1!$P52="a",1,IF(Sheet1!$P52="b",2,IF(Sheet1!$P52="c",3,4)))</f>
        <v>4</v>
      </c>
      <c r="C32" s="13">
        <f>IF(Sheet1!$Q52="a",1,IF(Sheet1!$Q52="b",2,IF(Sheet1!$Q52="c",3,4)))</f>
        <v>4</v>
      </c>
      <c r="D32" s="13">
        <f>IF(Sheet1!N52="a",1,IF(Sheet1!N52="b",2,IF(Sheet1!N52="C",3,IF(Sheet1!N52="d",4,5))))</f>
        <v>5</v>
      </c>
      <c r="F32" s="8" t="s">
        <v>98</v>
      </c>
      <c r="G32" s="9">
        <v>0</v>
      </c>
      <c r="H32" s="9">
        <v>17000</v>
      </c>
    </row>
    <row r="33" spans="1:8" x14ac:dyDescent="0.3">
      <c r="A33" s="13">
        <f>IF(Sheet1!$O53=1,1,IF(Sheet1!$O53=2,2,IF(Sheet1!$O53=3,3,IF(Sheet1!$O53=4,4,0))))</f>
        <v>0</v>
      </c>
      <c r="B33" s="13">
        <f>IF(Sheet1!$P53="a",1,IF(Sheet1!$P53="b",2,IF(Sheet1!$P53="c",3,4)))</f>
        <v>4</v>
      </c>
      <c r="C33" s="13">
        <f>IF(Sheet1!$Q53="a",1,IF(Sheet1!$Q53="b",2,IF(Sheet1!$Q53="c",3,4)))</f>
        <v>4</v>
      </c>
      <c r="D33" s="13">
        <f>IF(Sheet1!N53="a",1,IF(Sheet1!N53="b",2,IF(Sheet1!N53="C",3,IF(Sheet1!N53="d",4,5))))</f>
        <v>5</v>
      </c>
      <c r="F33" s="8" t="s">
        <v>99</v>
      </c>
      <c r="G33" s="9">
        <v>0</v>
      </c>
      <c r="H33" s="9">
        <v>12500</v>
      </c>
    </row>
    <row r="34" spans="1:8" x14ac:dyDescent="0.3">
      <c r="A34" s="13">
        <f>IF(Sheet1!$O54=1,1,IF(Sheet1!$O54=2,2,IF(Sheet1!$O54=3,3,IF(Sheet1!$O54=4,4,0))))</f>
        <v>0</v>
      </c>
      <c r="B34" s="13">
        <f>IF(Sheet1!$P54="a",1,IF(Sheet1!$P54="b",2,IF(Sheet1!$P54="c",3,4)))</f>
        <v>4</v>
      </c>
      <c r="C34" s="13">
        <f>IF(Sheet1!$Q54="a",1,IF(Sheet1!$Q54="b",2,IF(Sheet1!$Q54="c",3,4)))</f>
        <v>4</v>
      </c>
      <c r="D34" s="13">
        <f>IF(Sheet1!N54="a",1,IF(Sheet1!N54="b",2,IF(Sheet1!N54="C",3,IF(Sheet1!N54="d",4,5))))</f>
        <v>5</v>
      </c>
      <c r="F34" s="8" t="s">
        <v>100</v>
      </c>
      <c r="G34" s="9">
        <v>0</v>
      </c>
      <c r="H34" s="9">
        <v>25000</v>
      </c>
    </row>
    <row r="35" spans="1:8" x14ac:dyDescent="0.3">
      <c r="A35" s="13">
        <f>IF(Sheet1!$O55=1,1,IF(Sheet1!$O55=2,2,IF(Sheet1!$O55=3,3,IF(Sheet1!$O55=4,4,0))))</f>
        <v>0</v>
      </c>
      <c r="B35" s="13">
        <f>IF(Sheet1!$P55="a",1,IF(Sheet1!$P55="b",2,IF(Sheet1!$P55="c",3,4)))</f>
        <v>4</v>
      </c>
      <c r="C35" s="13">
        <f>IF(Sheet1!$Q55="a",1,IF(Sheet1!$Q55="b",2,IF(Sheet1!$Q55="c",3,4)))</f>
        <v>4</v>
      </c>
      <c r="D35" s="13">
        <f>IF(Sheet1!N55="a",1,IF(Sheet1!N55="b",2,IF(Sheet1!N55="C",3,IF(Sheet1!N55="d",4,5))))</f>
        <v>5</v>
      </c>
      <c r="F35" s="8" t="s">
        <v>101</v>
      </c>
      <c r="G35" s="9">
        <v>0</v>
      </c>
      <c r="H35" s="9">
        <v>12500</v>
      </c>
    </row>
    <row r="36" spans="1:8" x14ac:dyDescent="0.3">
      <c r="A36" s="13">
        <f>IF(Sheet1!$O56=1,1,IF(Sheet1!$O56=2,2,IF(Sheet1!$O56=3,3,IF(Sheet1!$O56=4,4,0))))</f>
        <v>0</v>
      </c>
      <c r="B36" s="13">
        <f>IF(Sheet1!$P56="a",1,IF(Sheet1!$P56="b",2,IF(Sheet1!$P56="c",3,4)))</f>
        <v>4</v>
      </c>
      <c r="C36" s="13">
        <f>IF(Sheet1!$Q56="a",1,IF(Sheet1!$Q56="b",2,IF(Sheet1!$Q56="c",3,4)))</f>
        <v>4</v>
      </c>
      <c r="D36" s="13">
        <f>IF(Sheet1!N56="a",1,IF(Sheet1!N56="b",2,IF(Sheet1!N56="C",3,IF(Sheet1!N56="d",4,5))))</f>
        <v>5</v>
      </c>
      <c r="F36" s="8" t="s">
        <v>107</v>
      </c>
      <c r="G36" s="16">
        <v>0</v>
      </c>
      <c r="H36" s="16">
        <v>7000</v>
      </c>
    </row>
    <row r="37" spans="1:8" x14ac:dyDescent="0.3">
      <c r="A37" s="13">
        <f>IF(Sheet1!$O57=1,1,IF(Sheet1!$O57=2,2,IF(Sheet1!$O57=3,3,IF(Sheet1!$O57=4,4,0))))</f>
        <v>0</v>
      </c>
      <c r="B37" s="13">
        <f>IF(Sheet1!$P57="a",1,IF(Sheet1!$P57="b",2,IF(Sheet1!$P57="c",3,4)))</f>
        <v>4</v>
      </c>
      <c r="C37" s="13">
        <f>IF(Sheet1!$Q57="a",1,IF(Sheet1!$Q57="b",2,IF(Sheet1!$Q57="c",3,4)))</f>
        <v>4</v>
      </c>
      <c r="D37" s="13">
        <f>IF(Sheet1!N57="a",1,IF(Sheet1!N57="b",2,IF(Sheet1!N57="C",3,IF(Sheet1!N57="d",4,5))))</f>
        <v>5</v>
      </c>
      <c r="F37" s="52" t="s">
        <v>108</v>
      </c>
      <c r="G37" s="16">
        <v>7000</v>
      </c>
      <c r="H37" s="16">
        <v>0</v>
      </c>
    </row>
    <row r="38" spans="1:8" x14ac:dyDescent="0.3">
      <c r="A38" s="13">
        <f>IF(Sheet1!$O58=1,1,IF(Sheet1!$O58=2,2,IF(Sheet1!$O58=3,3,IF(Sheet1!$O58=4,4,0))))</f>
        <v>0</v>
      </c>
      <c r="B38" s="13">
        <f>IF(Sheet1!$P58="a",1,IF(Sheet1!$P58="b",2,IF(Sheet1!$P58="c",3,4)))</f>
        <v>4</v>
      </c>
      <c r="C38" s="13">
        <f>IF(Sheet1!$Q58="a",1,IF(Sheet1!$Q58="b",2,IF(Sheet1!$Q58="c",3,4)))</f>
        <v>4</v>
      </c>
      <c r="D38" s="13">
        <f>IF(Sheet1!N58="a",1,IF(Sheet1!N58="b",2,IF(Sheet1!N58="C",3,IF(Sheet1!N58="d",4,5))))</f>
        <v>5</v>
      </c>
      <c r="F38" s="52" t="s">
        <v>109</v>
      </c>
      <c r="G38" s="16">
        <v>0</v>
      </c>
      <c r="H38" s="16">
        <v>0</v>
      </c>
    </row>
    <row r="39" spans="1:8" x14ac:dyDescent="0.3">
      <c r="A39" s="13">
        <f>IF(Sheet1!$O59=1,1,IF(Sheet1!$O59=2,2,IF(Sheet1!$O59=3,3,IF(Sheet1!$O59=4,4,0))))</f>
        <v>0</v>
      </c>
      <c r="B39" s="13">
        <f>IF(Sheet1!$P59="a",1,IF(Sheet1!$P59="b",2,IF(Sheet1!$P59="c",3,4)))</f>
        <v>4</v>
      </c>
      <c r="C39" s="13">
        <f>IF(Sheet1!$Q59="a",1,IF(Sheet1!$Q59="b",2,IF(Sheet1!$Q59="c",3,4)))</f>
        <v>4</v>
      </c>
      <c r="D39" s="13">
        <f>IF(Sheet1!N59="a",1,IF(Sheet1!N59="b",2,IF(Sheet1!N59="C",3,IF(Sheet1!N59="d",4,5))))</f>
        <v>5</v>
      </c>
      <c r="F39" s="8" t="s">
        <v>110</v>
      </c>
      <c r="G39" s="16">
        <v>0</v>
      </c>
      <c r="H39" s="16">
        <v>0</v>
      </c>
    </row>
    <row r="40" spans="1:8" x14ac:dyDescent="0.3">
      <c r="A40" s="13">
        <f>IF(Sheet1!$O60=1,1,IF(Sheet1!$O60=2,2,IF(Sheet1!$O60=3,3,IF(Sheet1!$O60=4,4,0))))</f>
        <v>0</v>
      </c>
      <c r="B40" s="13">
        <f>IF(Sheet1!$P60="a",1,IF(Sheet1!$P60="b",2,IF(Sheet1!$P60="c",3,4)))</f>
        <v>4</v>
      </c>
      <c r="C40" s="13">
        <f>IF(Sheet1!$Q60="a",1,IF(Sheet1!$Q60="b",2,IF(Sheet1!$Q60="c",3,4)))</f>
        <v>4</v>
      </c>
      <c r="D40" s="13">
        <f>IF(Sheet1!N60="a",1,IF(Sheet1!N60="b",2,IF(Sheet1!N60="C",3,IF(Sheet1!N60="d",4,5))))</f>
        <v>5</v>
      </c>
      <c r="F40" s="52" t="s">
        <v>111</v>
      </c>
      <c r="G40" s="16">
        <v>25000</v>
      </c>
      <c r="H40" s="16">
        <v>7000</v>
      </c>
    </row>
    <row r="41" spans="1:8" x14ac:dyDescent="0.3">
      <c r="A41" s="13">
        <f>IF(Sheet1!$O61=1,1,IF(Sheet1!$O61=2,2,IF(Sheet1!$O61=3,3,IF(Sheet1!$O61=4,4,0))))</f>
        <v>0</v>
      </c>
      <c r="B41" s="13">
        <f>IF(Sheet1!$P61="a",1,IF(Sheet1!$P61="b",2,IF(Sheet1!$P61="c",3,4)))</f>
        <v>4</v>
      </c>
      <c r="C41" s="13">
        <f>IF(Sheet1!$Q61="a",1,IF(Sheet1!$Q61="b",2,IF(Sheet1!$Q61="c",3,4)))</f>
        <v>4</v>
      </c>
      <c r="D41" s="13">
        <f>IF(Sheet1!N61="a",1,IF(Sheet1!N61="b",2,IF(Sheet1!N61="C",3,IF(Sheet1!N61="d",4,5))))</f>
        <v>5</v>
      </c>
      <c r="F41" s="8" t="s">
        <v>112</v>
      </c>
      <c r="G41" s="16">
        <v>7000</v>
      </c>
      <c r="H41" s="16">
        <v>25000</v>
      </c>
    </row>
    <row r="42" spans="1:8" x14ac:dyDescent="0.3">
      <c r="A42" s="13">
        <f>IF(Sheet1!$O62=1,1,IF(Sheet1!$O62=2,2,IF(Sheet1!$O62=3,3,IF(Sheet1!$O62=4,4,0))))</f>
        <v>0</v>
      </c>
      <c r="B42" s="13">
        <f>IF(Sheet1!$P62="a",1,IF(Sheet1!$P62="b",2,IF(Sheet1!$P62="c",3,4)))</f>
        <v>4</v>
      </c>
      <c r="C42" s="13">
        <f>IF(Sheet1!$Q62="a",1,IF(Sheet1!$Q62="b",2,IF(Sheet1!$Q62="c",3,4)))</f>
        <v>4</v>
      </c>
      <c r="D42" s="13">
        <f>IF(Sheet1!N62="a",1,IF(Sheet1!N62="b",2,IF(Sheet1!N62="C",3,IF(Sheet1!N62="d",4,5))))</f>
        <v>5</v>
      </c>
      <c r="F42" s="8" t="s">
        <v>113</v>
      </c>
      <c r="G42" s="16">
        <v>25000</v>
      </c>
      <c r="H42" s="16">
        <v>0</v>
      </c>
    </row>
    <row r="43" spans="1:8" x14ac:dyDescent="0.3">
      <c r="A43" s="13">
        <f>IF(Sheet1!$O63=1,1,IF(Sheet1!$O63=2,2,IF(Sheet1!$O63=3,3,IF(Sheet1!$O63=4,4,0))))</f>
        <v>0</v>
      </c>
      <c r="B43" s="13">
        <f>IF(Sheet1!$P63="a",1,IF(Sheet1!$P63="b",2,IF(Sheet1!$P63="c",3,4)))</f>
        <v>4</v>
      </c>
      <c r="C43" s="13">
        <f>IF(Sheet1!$Q63="a",1,IF(Sheet1!$Q63="b",2,IF(Sheet1!$Q63="c",3,4)))</f>
        <v>4</v>
      </c>
      <c r="D43" s="13">
        <f>IF(Sheet1!N63="a",1,IF(Sheet1!N63="b",2,IF(Sheet1!N63="C",3,IF(Sheet1!N63="d",4,5))))</f>
        <v>5</v>
      </c>
      <c r="F43" s="8" t="s">
        <v>114</v>
      </c>
      <c r="G43" s="16">
        <v>0</v>
      </c>
      <c r="H43" s="16">
        <v>25000</v>
      </c>
    </row>
    <row r="44" spans="1:8" x14ac:dyDescent="0.3">
      <c r="A44" s="13">
        <f>IF(Sheet1!$O64=1,1,IF(Sheet1!$O64=2,2,IF(Sheet1!$O64=3,3,IF(Sheet1!$O64=4,4,0))))</f>
        <v>0</v>
      </c>
      <c r="B44" s="13">
        <f>IF(Sheet1!$P64="a",1,IF(Sheet1!$P64="b",2,IF(Sheet1!$P64="c",3,4)))</f>
        <v>4</v>
      </c>
      <c r="C44" s="13">
        <f>IF(Sheet1!$Q64="a",1,IF(Sheet1!$Q64="b",2,IF(Sheet1!$Q64="c",3,4)))</f>
        <v>4</v>
      </c>
      <c r="D44" s="13">
        <f>IF(Sheet1!N64="a",1,IF(Sheet1!N64="b",2,IF(Sheet1!N64="C",3,IF(Sheet1!N64="d",4,5))))</f>
        <v>5</v>
      </c>
      <c r="F44" s="8" t="s">
        <v>120</v>
      </c>
      <c r="G44" s="16">
        <v>0</v>
      </c>
      <c r="H44" s="16">
        <v>0</v>
      </c>
    </row>
    <row r="45" spans="1:8" x14ac:dyDescent="0.3">
      <c r="A45" s="13">
        <f>IF(Sheet1!$O65=1,1,IF(Sheet1!$O65=2,2,IF(Sheet1!$O65=3,3,IF(Sheet1!$O65=4,4,0))))</f>
        <v>0</v>
      </c>
      <c r="B45" s="13">
        <f>IF(Sheet1!$P65="a",1,IF(Sheet1!$P65="b",2,IF(Sheet1!$P65="c",3,4)))</f>
        <v>4</v>
      </c>
      <c r="C45" s="13">
        <f>IF(Sheet1!$Q65="a",1,IF(Sheet1!$Q65="b",2,IF(Sheet1!$Q65="c",3,4)))</f>
        <v>4</v>
      </c>
      <c r="D45" s="13">
        <f>IF(Sheet1!N65="a",1,IF(Sheet1!N65="b",2,IF(Sheet1!N65="C",3,IF(Sheet1!N65="d",4,5))))</f>
        <v>5</v>
      </c>
      <c r="F45" s="8" t="s">
        <v>121</v>
      </c>
      <c r="G45" s="16">
        <v>0</v>
      </c>
      <c r="H45" s="16">
        <v>0</v>
      </c>
    </row>
    <row r="46" spans="1:8" x14ac:dyDescent="0.3">
      <c r="A46" s="13">
        <f>IF(Sheet1!$O66=1,1,IF(Sheet1!$O66=2,2,IF(Sheet1!$O66=3,3,IF(Sheet1!$O66=4,4,0))))</f>
        <v>0</v>
      </c>
      <c r="B46" s="13">
        <f>IF(Sheet1!$P66="a",1,IF(Sheet1!$P66="b",2,IF(Sheet1!$P66="c",3,4)))</f>
        <v>4</v>
      </c>
      <c r="C46" s="13">
        <f>IF(Sheet1!$Q66="a",1,IF(Sheet1!$Q66="b",2,IF(Sheet1!$Q66="c",3,4)))</f>
        <v>4</v>
      </c>
      <c r="D46" s="13">
        <f>IF(Sheet1!N66="a",1,IF(Sheet1!N66="b",2,IF(Sheet1!N66="C",3,IF(Sheet1!N66="d",4,5))))</f>
        <v>5</v>
      </c>
      <c r="F46" s="8" t="s">
        <v>122</v>
      </c>
      <c r="G46" s="9">
        <v>0</v>
      </c>
      <c r="H46" s="16">
        <v>0</v>
      </c>
    </row>
    <row r="47" spans="1:8" x14ac:dyDescent="0.3">
      <c r="A47" s="13">
        <f>IF(Sheet1!$O67=1,1,IF(Sheet1!$O67=2,2,IF(Sheet1!$O67=3,3,IF(Sheet1!$O67=4,4,0))))</f>
        <v>0</v>
      </c>
      <c r="B47" s="13">
        <f>IF(Sheet1!$P67="a",1,IF(Sheet1!$P67="b",2,IF(Sheet1!$P67="c",3,4)))</f>
        <v>4</v>
      </c>
      <c r="C47" s="13">
        <f>IF(Sheet1!$Q67="a",1,IF(Sheet1!$Q67="b",2,IF(Sheet1!$Q67="c",3,4)))</f>
        <v>4</v>
      </c>
      <c r="D47" s="13">
        <f>IF(Sheet1!N67="a",1,IF(Sheet1!N67="b",2,IF(Sheet1!N67="C",3,IF(Sheet1!N67="d",4,5))))</f>
        <v>5</v>
      </c>
      <c r="F47" s="8" t="s">
        <v>123</v>
      </c>
      <c r="G47" s="9">
        <v>0</v>
      </c>
      <c r="H47" s="16">
        <v>0</v>
      </c>
    </row>
    <row r="48" spans="1:8" x14ac:dyDescent="0.3">
      <c r="A48" s="13">
        <f>IF(Sheet1!$O68=1,1,IF(Sheet1!$O68=2,2,IF(Sheet1!$O68=3,3,IF(Sheet1!$O68=4,4,0))))</f>
        <v>0</v>
      </c>
      <c r="B48" s="13">
        <f>IF(Sheet1!$P68="a",1,IF(Sheet1!$P68="b",2,IF(Sheet1!$P68="c",3,4)))</f>
        <v>4</v>
      </c>
      <c r="C48" s="13">
        <f>IF(Sheet1!$Q68="a",1,IF(Sheet1!$Q68="b",2,IF(Sheet1!$Q68="c",3,4)))</f>
        <v>4</v>
      </c>
      <c r="D48" s="13">
        <f>IF(Sheet1!N68="a",1,IF(Sheet1!N68="b",2,IF(Sheet1!N68="C",3,IF(Sheet1!N68="d",4,5))))</f>
        <v>5</v>
      </c>
    </row>
    <row r="49" spans="1:4" x14ac:dyDescent="0.3">
      <c r="A49" s="13">
        <f>IF(Sheet1!$O69=1,1,IF(Sheet1!$O69=2,2,IF(Sheet1!$O69=3,3,IF(Sheet1!$O69=4,4,0))))</f>
        <v>0</v>
      </c>
      <c r="B49" s="13">
        <f>IF(Sheet1!$P69="a",1,IF(Sheet1!$P69="b",2,IF(Sheet1!$P69="c",3,4)))</f>
        <v>4</v>
      </c>
      <c r="C49" s="13">
        <f>IF(Sheet1!$Q69="a",1,IF(Sheet1!$Q69="b",2,IF(Sheet1!$Q69="c",3,4)))</f>
        <v>4</v>
      </c>
      <c r="D49" s="13">
        <f>IF(Sheet1!N69="a",1,IF(Sheet1!N69="b",2,IF(Sheet1!N69="C",3,IF(Sheet1!N69="d",4,5))))</f>
        <v>5</v>
      </c>
    </row>
    <row r="50" spans="1:4" x14ac:dyDescent="0.3">
      <c r="A50" s="13">
        <f>IF(Sheet1!$O70=1,1,IF(Sheet1!$O70=2,2,IF(Sheet1!$O70=3,3,IF(Sheet1!$O70=4,4,0))))</f>
        <v>0</v>
      </c>
      <c r="B50" s="13">
        <f>IF(Sheet1!$P70="a",1,IF(Sheet1!$P70="b",2,IF(Sheet1!$P70="c",3,4)))</f>
        <v>4</v>
      </c>
      <c r="C50" s="13">
        <f>IF(Sheet1!$Q70="a",1,IF(Sheet1!$Q70="b",2,IF(Sheet1!$Q70="c",3,4)))</f>
        <v>4</v>
      </c>
      <c r="D50" s="13">
        <f>IF(Sheet1!N70="a",1,IF(Sheet1!N70="b",2,IF(Sheet1!N70="C",3,IF(Sheet1!N70="d",4,5))))</f>
        <v>5</v>
      </c>
    </row>
    <row r="51" spans="1:4" x14ac:dyDescent="0.3">
      <c r="A51" s="13">
        <f>IF(Sheet1!$O71=1,1,IF(Sheet1!$O71=2,2,IF(Sheet1!$O71=3,3,IF(Sheet1!$O71=4,4,0))))</f>
        <v>0</v>
      </c>
      <c r="B51" s="13">
        <f>IF(Sheet1!$P71="a",1,IF(Sheet1!$P71="b",2,IF(Sheet1!$P71="c",3,4)))</f>
        <v>4</v>
      </c>
      <c r="C51" s="13">
        <f>IF(Sheet1!$Q71="a",1,IF(Sheet1!$Q71="b",2,IF(Sheet1!$Q71="c",3,4)))</f>
        <v>4</v>
      </c>
      <c r="D51" s="13">
        <f>IF(Sheet1!N71="a",1,IF(Sheet1!N71="b",2,IF(Sheet1!N71="C",3,IF(Sheet1!N71="d",4,5))))</f>
        <v>5</v>
      </c>
    </row>
    <row r="52" spans="1:4" x14ac:dyDescent="0.3">
      <c r="A52" s="13">
        <f>IF(Sheet1!$O72=1,1,IF(Sheet1!$O72=2,2,IF(Sheet1!$O72=3,3,IF(Sheet1!$O72=4,4,0))))</f>
        <v>0</v>
      </c>
      <c r="B52" s="13">
        <f>IF(Sheet1!$P72="a",1,IF(Sheet1!$P72="b",2,IF(Sheet1!$P72="c",3,4)))</f>
        <v>4</v>
      </c>
      <c r="C52" s="13">
        <f>IF(Sheet1!$Q72="a",1,IF(Sheet1!$Q72="b",2,IF(Sheet1!$Q72="c",3,4)))</f>
        <v>4</v>
      </c>
      <c r="D52" s="13">
        <f>IF(Sheet1!N72="a",1,IF(Sheet1!N72="b",2,IF(Sheet1!N72="C",3,IF(Sheet1!N72="d",4,5))))</f>
        <v>5</v>
      </c>
    </row>
    <row r="53" spans="1:4" x14ac:dyDescent="0.3">
      <c r="A53" s="13">
        <f>IF(Sheet1!$O73=1,1,IF(Sheet1!$O73=2,2,IF(Sheet1!$O73=3,3,IF(Sheet1!$O73=4,4,0))))</f>
        <v>0</v>
      </c>
      <c r="B53" s="13">
        <f>IF(Sheet1!$P73="a",1,IF(Sheet1!$P73="b",2,IF(Sheet1!$P73="c",3,4)))</f>
        <v>4</v>
      </c>
      <c r="C53" s="13">
        <f>IF(Sheet1!$Q73="a",1,IF(Sheet1!$Q73="b",2,IF(Sheet1!$Q73="c",3,4)))</f>
        <v>4</v>
      </c>
      <c r="D53" s="13">
        <f>IF(Sheet1!N73="a",1,IF(Sheet1!N73="b",2,IF(Sheet1!N73="C",3,IF(Sheet1!N73="d",4,5))))</f>
        <v>5</v>
      </c>
    </row>
    <row r="54" spans="1:4" x14ac:dyDescent="0.3">
      <c r="A54" s="13">
        <f>IF(Sheet1!$O74=1,1,IF(Sheet1!$O74=2,2,IF(Sheet1!$O74=3,3,IF(Sheet1!$O74=4,4,0))))</f>
        <v>0</v>
      </c>
      <c r="B54" s="13">
        <f>IF(Sheet1!$P74="a",1,IF(Sheet1!$P74="b",2,IF(Sheet1!$P74="c",3,4)))</f>
        <v>4</v>
      </c>
      <c r="C54" s="13">
        <f>IF(Sheet1!$Q74="a",1,IF(Sheet1!$Q74="b",2,IF(Sheet1!$Q74="c",3,4)))</f>
        <v>4</v>
      </c>
      <c r="D54" s="13">
        <f>IF(Sheet1!N74="a",1,IF(Sheet1!N74="b",2,IF(Sheet1!N74="C",3,IF(Sheet1!N74="d",4,5))))</f>
        <v>5</v>
      </c>
    </row>
    <row r="55" spans="1:4" x14ac:dyDescent="0.3">
      <c r="A55" s="13">
        <f>IF(Sheet1!$O75=1,1,IF(Sheet1!$O75=2,2,IF(Sheet1!$O75=3,3,IF(Sheet1!$O75=4,4,0))))</f>
        <v>0</v>
      </c>
      <c r="B55" s="13">
        <f>IF(Sheet1!$P75="a",1,IF(Sheet1!$P75="b",2,IF(Sheet1!$P75="c",3,4)))</f>
        <v>4</v>
      </c>
      <c r="C55" s="13">
        <f>IF(Sheet1!$Q75="a",1,IF(Sheet1!$Q75="b",2,IF(Sheet1!$Q75="c",3,4)))</f>
        <v>4</v>
      </c>
      <c r="D55" s="13">
        <f>IF(Sheet1!N75="a",1,IF(Sheet1!N75="b",2,IF(Sheet1!N75="C",3,IF(Sheet1!N75="d",4,5))))</f>
        <v>5</v>
      </c>
    </row>
    <row r="56" spans="1:4" x14ac:dyDescent="0.3">
      <c r="A56" s="13">
        <f>IF(Sheet1!$O76=1,1,IF(Sheet1!$O76=2,2,IF(Sheet1!$O76=3,3,IF(Sheet1!$O76=4,4,0))))</f>
        <v>0</v>
      </c>
      <c r="B56" s="13">
        <f>IF(Sheet1!$P76="a",1,IF(Sheet1!$P76="b",2,IF(Sheet1!$P76="c",3,4)))</f>
        <v>4</v>
      </c>
      <c r="C56" s="13">
        <f>IF(Sheet1!$Q76="a",1,IF(Sheet1!$Q76="b",2,IF(Sheet1!$Q76="c",3,4)))</f>
        <v>4</v>
      </c>
      <c r="D56" s="13">
        <f>IF(Sheet1!N76="a",1,IF(Sheet1!N76="b",2,IF(Sheet1!N76="C",3,IF(Sheet1!N76="d",4,5))))</f>
        <v>5</v>
      </c>
    </row>
    <row r="57" spans="1:4" x14ac:dyDescent="0.3">
      <c r="A57" s="13">
        <f>IF(Sheet1!$O77=1,1,IF(Sheet1!$O77=2,2,IF(Sheet1!$O77=3,3,IF(Sheet1!$O77=4,4,0))))</f>
        <v>0</v>
      </c>
      <c r="B57" s="13">
        <f>IF(Sheet1!$P77="a",1,IF(Sheet1!$P77="b",2,IF(Sheet1!$P77="c",3,4)))</f>
        <v>4</v>
      </c>
      <c r="C57" s="13">
        <f>IF(Sheet1!$Q77="a",1,IF(Sheet1!$Q77="b",2,IF(Sheet1!$Q77="c",3,4)))</f>
        <v>4</v>
      </c>
      <c r="D57" s="13">
        <f>IF(Sheet1!N77="a",1,IF(Sheet1!N77="b",2,IF(Sheet1!N77="C",3,IF(Sheet1!N77="d",4,5))))</f>
        <v>5</v>
      </c>
    </row>
    <row r="58" spans="1:4" x14ac:dyDescent="0.3">
      <c r="A58" s="13">
        <f>IF(Sheet1!$O78=1,1,IF(Sheet1!$O78=2,2,IF(Sheet1!$O78=3,3,IF(Sheet1!$O78=4,4,0))))</f>
        <v>0</v>
      </c>
      <c r="B58" s="13">
        <f>IF(Sheet1!$P78="a",1,IF(Sheet1!$P78="b",2,IF(Sheet1!$P78="c",3,4)))</f>
        <v>4</v>
      </c>
      <c r="C58" s="13">
        <f>IF(Sheet1!$Q78="a",1,IF(Sheet1!$Q78="b",2,IF(Sheet1!$Q78="c",3,4)))</f>
        <v>4</v>
      </c>
      <c r="D58" s="13">
        <f>IF(Sheet1!N78="a",1,IF(Sheet1!N78="b",2,IF(Sheet1!N78="C",3,IF(Sheet1!N78="d",4,5))))</f>
        <v>5</v>
      </c>
    </row>
    <row r="59" spans="1:4" x14ac:dyDescent="0.3">
      <c r="A59" s="13">
        <f>IF(Sheet1!$O79=1,1,IF(Sheet1!$O79=2,2,IF(Sheet1!$O79=3,3,IF(Sheet1!$O79=4,4,0))))</f>
        <v>0</v>
      </c>
      <c r="B59" s="13">
        <f>IF(Sheet1!$P79="a",1,IF(Sheet1!$P79="b",2,IF(Sheet1!$P79="c",3,4)))</f>
        <v>4</v>
      </c>
      <c r="C59" s="13">
        <f>IF(Sheet1!$Q79="a",1,IF(Sheet1!$Q79="b",2,IF(Sheet1!$Q79="c",3,4)))</f>
        <v>4</v>
      </c>
      <c r="D59" s="13">
        <f>IF(Sheet1!N79="a",1,IF(Sheet1!N79="b",2,IF(Sheet1!N79="C",3,IF(Sheet1!N79="d",4,5))))</f>
        <v>5</v>
      </c>
    </row>
    <row r="60" spans="1:4" x14ac:dyDescent="0.3">
      <c r="A60" s="13">
        <f>IF(Sheet1!$O80=1,1,IF(Sheet1!$O80=2,2,IF(Sheet1!$O80=3,3,IF(Sheet1!$O80=4,4,0))))</f>
        <v>0</v>
      </c>
      <c r="B60" s="13">
        <f>IF(Sheet1!$P80="a",1,IF(Sheet1!$P80="b",2,IF(Sheet1!$P80="c",3,4)))</f>
        <v>4</v>
      </c>
      <c r="C60" s="13">
        <f>IF(Sheet1!$Q80="a",1,IF(Sheet1!$Q80="b",2,IF(Sheet1!$Q80="c",3,4)))</f>
        <v>4</v>
      </c>
      <c r="D60" s="13">
        <f>IF(Sheet1!N80="a",1,IF(Sheet1!N80="b",2,IF(Sheet1!N80="C",3,IF(Sheet1!N80="d",4,5))))</f>
        <v>5</v>
      </c>
    </row>
    <row r="61" spans="1:4" x14ac:dyDescent="0.3">
      <c r="A61" s="13">
        <f>IF(Sheet1!$O81=1,1,IF(Sheet1!$O81=2,2,IF(Sheet1!$O81=3,3,IF(Sheet1!$O81=4,4,0))))</f>
        <v>0</v>
      </c>
      <c r="B61" s="13">
        <f>IF(Sheet1!$P81="a",1,IF(Sheet1!$P81="b",2,IF(Sheet1!$P81="c",3,4)))</f>
        <v>4</v>
      </c>
      <c r="C61" s="13">
        <f>IF(Sheet1!$Q81="a",1,IF(Sheet1!$Q81="b",2,IF(Sheet1!$Q81="c",3,4)))</f>
        <v>4</v>
      </c>
      <c r="D61" s="13">
        <f>IF(Sheet1!N81="a",1,IF(Sheet1!N81="b",2,IF(Sheet1!N81="C",3,IF(Sheet1!N81="d",4,5))))</f>
        <v>5</v>
      </c>
    </row>
    <row r="62" spans="1:4" x14ac:dyDescent="0.3">
      <c r="A62" s="13">
        <f>IF(Sheet1!$O82=1,1,IF(Sheet1!$O82=2,2,IF(Sheet1!$O82=3,3,IF(Sheet1!$O82=4,4,0))))</f>
        <v>0</v>
      </c>
      <c r="B62" s="13">
        <f>IF(Sheet1!$P82="a",1,IF(Sheet1!$P82="b",2,IF(Sheet1!$P82="c",3,4)))</f>
        <v>4</v>
      </c>
      <c r="C62" s="13">
        <f>IF(Sheet1!$Q82="a",1,IF(Sheet1!$Q82="b",2,IF(Sheet1!$Q82="c",3,4)))</f>
        <v>4</v>
      </c>
      <c r="D62" s="13">
        <f>IF(Sheet1!N82="a",1,IF(Sheet1!N82="b",2,IF(Sheet1!N82="C",3,IF(Sheet1!N82="d",4,5))))</f>
        <v>5</v>
      </c>
    </row>
    <row r="63" spans="1:4" x14ac:dyDescent="0.3">
      <c r="A63" s="13">
        <f>IF(Sheet1!$O83=1,1,IF(Sheet1!$O83=2,2,IF(Sheet1!$O83=3,3,IF(Sheet1!$O83=4,4,0))))</f>
        <v>0</v>
      </c>
      <c r="B63" s="13">
        <f>IF(Sheet1!$P83="a",1,IF(Sheet1!$P83="b",2,IF(Sheet1!$P83="c",3,4)))</f>
        <v>4</v>
      </c>
      <c r="C63" s="13">
        <f>IF(Sheet1!$Q83="a",1,IF(Sheet1!$Q83="b",2,IF(Sheet1!$Q83="c",3,4)))</f>
        <v>4</v>
      </c>
      <c r="D63" s="13">
        <f>IF(Sheet1!N83="a",1,IF(Sheet1!N83="b",2,IF(Sheet1!N83="C",3,IF(Sheet1!N83="d",4,5))))</f>
        <v>5</v>
      </c>
    </row>
    <row r="64" spans="1:4" x14ac:dyDescent="0.3">
      <c r="A64" s="13">
        <f>IF(Sheet1!$O84=1,1,IF(Sheet1!$O84=2,2,IF(Sheet1!$O84=3,3,IF(Sheet1!$O84=4,4,0))))</f>
        <v>0</v>
      </c>
      <c r="B64" s="13">
        <f>IF(Sheet1!$P84="a",1,IF(Sheet1!$P84="b",2,IF(Sheet1!$P84="c",3,4)))</f>
        <v>4</v>
      </c>
      <c r="C64" s="13">
        <f>IF(Sheet1!$Q84="a",1,IF(Sheet1!$Q84="b",2,IF(Sheet1!$Q84="c",3,4)))</f>
        <v>4</v>
      </c>
      <c r="D64" s="13">
        <f>IF(Sheet1!N84="a",1,IF(Sheet1!N84="b",2,IF(Sheet1!N84="C",3,IF(Sheet1!N84="d",4,5))))</f>
        <v>5</v>
      </c>
    </row>
    <row r="65" spans="1:4" x14ac:dyDescent="0.3">
      <c r="A65" s="13">
        <f>IF(Sheet1!$O85=1,1,IF(Sheet1!$O85=2,2,IF(Sheet1!$O85=3,3,IF(Sheet1!$O85=4,4,0))))</f>
        <v>0</v>
      </c>
      <c r="B65" s="13">
        <f>IF(Sheet1!$P85="a",1,IF(Sheet1!$P85="b",2,IF(Sheet1!$P85="c",3,4)))</f>
        <v>4</v>
      </c>
      <c r="C65" s="13">
        <f>IF(Sheet1!$Q85="a",1,IF(Sheet1!$Q85="b",2,IF(Sheet1!$Q85="c",3,4)))</f>
        <v>4</v>
      </c>
      <c r="D65" s="13">
        <f>IF(Sheet1!N85="a",1,IF(Sheet1!N85="b",2,IF(Sheet1!N85="C",3,IF(Sheet1!N85="d",4,5))))</f>
        <v>5</v>
      </c>
    </row>
    <row r="66" spans="1:4" x14ac:dyDescent="0.3">
      <c r="A66" s="13">
        <f>IF(Sheet1!$O86=1,1,IF(Sheet1!$O86=2,2,IF(Sheet1!$O86=3,3,IF(Sheet1!$O86=4,4,0))))</f>
        <v>0</v>
      </c>
      <c r="B66" s="13">
        <f>IF(Sheet1!$P86="a",1,IF(Sheet1!$P86="b",2,IF(Sheet1!$P86="c",3,4)))</f>
        <v>4</v>
      </c>
      <c r="C66" s="13">
        <f>IF(Sheet1!$Q86="a",1,IF(Sheet1!$Q86="b",2,IF(Sheet1!$Q86="c",3,4)))</f>
        <v>4</v>
      </c>
      <c r="D66" s="13">
        <f>IF(Sheet1!N86="a",1,IF(Sheet1!N86="b",2,IF(Sheet1!N86="C",3,IF(Sheet1!N86="d",4,5))))</f>
        <v>5</v>
      </c>
    </row>
    <row r="67" spans="1:4" x14ac:dyDescent="0.3">
      <c r="A67" s="13">
        <f>IF(Sheet1!$O87=1,1,IF(Sheet1!$O87=2,2,IF(Sheet1!$O87=3,3,IF(Sheet1!$O87=4,4,0))))</f>
        <v>0</v>
      </c>
      <c r="B67" s="13">
        <f>IF(Sheet1!$P87="a",1,IF(Sheet1!$P87="b",2,IF(Sheet1!$P87="c",3,4)))</f>
        <v>4</v>
      </c>
      <c r="C67" s="13">
        <f>IF(Sheet1!$Q87="a",1,IF(Sheet1!$Q87="b",2,IF(Sheet1!$Q87="c",3,4)))</f>
        <v>4</v>
      </c>
      <c r="D67" s="13">
        <f>IF(Sheet1!N87="a",1,IF(Sheet1!N87="b",2,IF(Sheet1!N87="C",3,IF(Sheet1!N87="d",4,5))))</f>
        <v>5</v>
      </c>
    </row>
    <row r="68" spans="1:4" x14ac:dyDescent="0.3">
      <c r="A68" s="13">
        <f>IF(Sheet1!$O88=1,1,IF(Sheet1!$O88=2,2,IF(Sheet1!$O88=3,3,IF(Sheet1!$O88=4,4,0))))</f>
        <v>0</v>
      </c>
      <c r="B68" s="13">
        <f>IF(Sheet1!$P88="a",1,IF(Sheet1!$P88="b",2,IF(Sheet1!$P88="c",3,4)))</f>
        <v>4</v>
      </c>
      <c r="C68" s="13">
        <f>IF(Sheet1!$Q88="a",1,IF(Sheet1!$Q88="b",2,IF(Sheet1!$Q88="c",3,4)))</f>
        <v>4</v>
      </c>
      <c r="D68" s="13">
        <f>IF(Sheet1!N88="a",1,IF(Sheet1!N88="b",2,IF(Sheet1!N88="C",3,IF(Sheet1!N88="d",4,5))))</f>
        <v>5</v>
      </c>
    </row>
    <row r="69" spans="1:4" x14ac:dyDescent="0.3">
      <c r="A69" s="13">
        <f>IF(Sheet1!$O89=1,1,IF(Sheet1!$O89=2,2,IF(Sheet1!$O89=3,3,IF(Sheet1!$O89=4,4,0))))</f>
        <v>0</v>
      </c>
      <c r="B69" s="13">
        <f>IF(Sheet1!$P89="a",1,IF(Sheet1!$P89="b",2,IF(Sheet1!$P89="c",3,4)))</f>
        <v>4</v>
      </c>
      <c r="C69" s="13">
        <f>IF(Sheet1!$Q89="a",1,IF(Sheet1!$Q89="b",2,IF(Sheet1!$Q89="c",3,4)))</f>
        <v>4</v>
      </c>
      <c r="D69" s="13">
        <f>IF(Sheet1!N89="a",1,IF(Sheet1!N89="b",2,IF(Sheet1!N89="C",3,IF(Sheet1!N89="d",4,5))))</f>
        <v>5</v>
      </c>
    </row>
    <row r="70" spans="1:4" x14ac:dyDescent="0.3">
      <c r="A70" s="13">
        <f>IF(Sheet1!$O90=1,1,IF(Sheet1!$O90=2,2,IF(Sheet1!$O90=3,3,IF(Sheet1!$O90=4,4,0))))</f>
        <v>0</v>
      </c>
      <c r="B70" s="13">
        <f>IF(Sheet1!$P90="a",1,IF(Sheet1!$P90="b",2,IF(Sheet1!$P90="c",3,4)))</f>
        <v>4</v>
      </c>
      <c r="C70" s="13">
        <f>IF(Sheet1!$Q90="a",1,IF(Sheet1!$Q90="b",2,IF(Sheet1!$Q90="c",3,4)))</f>
        <v>4</v>
      </c>
      <c r="D70" s="13">
        <f>IF(Sheet1!N90="a",1,IF(Sheet1!N90="b",2,IF(Sheet1!N90="C",3,IF(Sheet1!N90="d",4,5))))</f>
        <v>5</v>
      </c>
    </row>
    <row r="71" spans="1:4" x14ac:dyDescent="0.3">
      <c r="A71" s="13">
        <f>IF(Sheet1!$O91=1,1,IF(Sheet1!$O91=2,2,IF(Sheet1!$O91=3,3,IF(Sheet1!$O91=4,4,0))))</f>
        <v>0</v>
      </c>
      <c r="B71" s="13">
        <f>IF(Sheet1!$P91="a",1,IF(Sheet1!$P91="b",2,IF(Sheet1!$P91="c",3,4)))</f>
        <v>4</v>
      </c>
      <c r="C71" s="13">
        <f>IF(Sheet1!$Q91="a",1,IF(Sheet1!$Q91="b",2,IF(Sheet1!$Q91="c",3,4)))</f>
        <v>4</v>
      </c>
      <c r="D71" s="13">
        <f>IF(Sheet1!N91="a",1,IF(Sheet1!N91="b",2,IF(Sheet1!N91="C",3,IF(Sheet1!N91="d",4,5))))</f>
        <v>5</v>
      </c>
    </row>
    <row r="72" spans="1:4" x14ac:dyDescent="0.3">
      <c r="A72" s="13">
        <f>IF(Sheet1!$O92=1,1,IF(Sheet1!$O92=2,2,IF(Sheet1!$O92=3,3,IF(Sheet1!$O92=4,4,0))))</f>
        <v>0</v>
      </c>
      <c r="B72" s="13">
        <f>IF(Sheet1!$P92="a",1,IF(Sheet1!$P92="b",2,IF(Sheet1!$P92="c",3,4)))</f>
        <v>4</v>
      </c>
      <c r="C72" s="13">
        <f>IF(Sheet1!$Q92="a",1,IF(Sheet1!$Q92="b",2,IF(Sheet1!$Q92="c",3,4)))</f>
        <v>4</v>
      </c>
      <c r="D72" s="13">
        <f>IF(Sheet1!N92="a",1,IF(Sheet1!N92="b",2,IF(Sheet1!N92="C",3,IF(Sheet1!N92="d",4,5))))</f>
        <v>5</v>
      </c>
    </row>
    <row r="73" spans="1:4" x14ac:dyDescent="0.3">
      <c r="A73" s="13">
        <f>IF(Sheet1!$O93=1,1,IF(Sheet1!$O93=2,2,IF(Sheet1!$O93=3,3,IF(Sheet1!$O93=4,4,0))))</f>
        <v>0</v>
      </c>
      <c r="B73" s="13">
        <f>IF(Sheet1!$P93="a",1,IF(Sheet1!$P93="b",2,IF(Sheet1!$P93="c",3,4)))</f>
        <v>4</v>
      </c>
      <c r="C73" s="13">
        <f>IF(Sheet1!$Q93="a",1,IF(Sheet1!$Q93="b",2,IF(Sheet1!$Q93="c",3,4)))</f>
        <v>4</v>
      </c>
      <c r="D73" s="13">
        <f>IF(Sheet1!N93="a",1,IF(Sheet1!N93="b",2,IF(Sheet1!N93="C",3,IF(Sheet1!N93="d",4,5))))</f>
        <v>5</v>
      </c>
    </row>
    <row r="74" spans="1:4" x14ac:dyDescent="0.3">
      <c r="A74" s="13">
        <f>IF(Sheet1!$O94=1,1,IF(Sheet1!$O94=2,2,IF(Sheet1!$O94=3,3,IF(Sheet1!$O94=4,4,0))))</f>
        <v>0</v>
      </c>
      <c r="B74" s="13">
        <f>IF(Sheet1!$P94="a",1,IF(Sheet1!$P94="b",2,IF(Sheet1!$P94="c",3,4)))</f>
        <v>4</v>
      </c>
      <c r="C74" s="13">
        <f>IF(Sheet1!$Q94="a",1,IF(Sheet1!$Q94="b",2,IF(Sheet1!$Q94="c",3,4)))</f>
        <v>4</v>
      </c>
      <c r="D74" s="13">
        <f>IF(Sheet1!N94="a",1,IF(Sheet1!N94="b",2,IF(Sheet1!N94="C",3,IF(Sheet1!N94="d",4,5))))</f>
        <v>5</v>
      </c>
    </row>
    <row r="75" spans="1:4" x14ac:dyDescent="0.3">
      <c r="A75" s="13">
        <f>IF(Sheet1!$O95=1,1,IF(Sheet1!$O95=2,2,IF(Sheet1!$O95=3,3,IF(Sheet1!$O95=4,4,0))))</f>
        <v>0</v>
      </c>
      <c r="B75" s="13">
        <f>IF(Sheet1!$P95="a",1,IF(Sheet1!$P95="b",2,IF(Sheet1!$P95="c",3,4)))</f>
        <v>4</v>
      </c>
      <c r="C75" s="13">
        <f>IF(Sheet1!$Q95="a",1,IF(Sheet1!$Q95="b",2,IF(Sheet1!$Q95="c",3,4)))</f>
        <v>4</v>
      </c>
      <c r="D75" s="13">
        <f>IF(Sheet1!N95="a",1,IF(Sheet1!N95="b",2,IF(Sheet1!N95="C",3,IF(Sheet1!N95="d",4,5))))</f>
        <v>5</v>
      </c>
    </row>
    <row r="76" spans="1:4" x14ac:dyDescent="0.3">
      <c r="A76" s="13">
        <f>IF(Sheet1!$O96=1,1,IF(Sheet1!$O96=2,2,IF(Sheet1!$O96=3,3,IF(Sheet1!$O96=4,4,0))))</f>
        <v>0</v>
      </c>
      <c r="B76" s="13">
        <f>IF(Sheet1!$P96="a",1,IF(Sheet1!$P96="b",2,IF(Sheet1!$P96="c",3,4)))</f>
        <v>4</v>
      </c>
      <c r="C76" s="13">
        <f>IF(Sheet1!$Q96="a",1,IF(Sheet1!$Q96="b",2,IF(Sheet1!$Q96="c",3,4)))</f>
        <v>4</v>
      </c>
      <c r="D76" s="13">
        <f>IF(Sheet1!N96="a",1,IF(Sheet1!N96="b",2,IF(Sheet1!N96="C",3,IF(Sheet1!N96="d",4,5))))</f>
        <v>5</v>
      </c>
    </row>
    <row r="77" spans="1:4" x14ac:dyDescent="0.3">
      <c r="A77" s="13">
        <f>IF(Sheet1!$O97=1,1,IF(Sheet1!$O97=2,2,IF(Sheet1!$O97=3,3,IF(Sheet1!$O97=4,4,0))))</f>
        <v>0</v>
      </c>
      <c r="B77" s="13">
        <f>IF(Sheet1!$P97="a",1,IF(Sheet1!$P97="b",2,IF(Sheet1!$P97="c",3,4)))</f>
        <v>4</v>
      </c>
      <c r="C77" s="13">
        <f>IF(Sheet1!$Q97="a",1,IF(Sheet1!$Q97="b",2,IF(Sheet1!$Q97="c",3,4)))</f>
        <v>4</v>
      </c>
      <c r="D77" s="13">
        <f>IF(Sheet1!N97="a",1,IF(Sheet1!N97="b",2,IF(Sheet1!N97="C",3,IF(Sheet1!N97="d",4,5))))</f>
        <v>5</v>
      </c>
    </row>
    <row r="78" spans="1:4" x14ac:dyDescent="0.3">
      <c r="A78" s="13">
        <f>IF(Sheet1!$O98=1,1,IF(Sheet1!$O98=2,2,IF(Sheet1!$O98=3,3,IF(Sheet1!$O98=4,4,0))))</f>
        <v>0</v>
      </c>
      <c r="B78" s="13">
        <f>IF(Sheet1!$P98="a",1,IF(Sheet1!$P98="b",2,IF(Sheet1!$P98="c",3,4)))</f>
        <v>4</v>
      </c>
      <c r="C78" s="13">
        <f>IF(Sheet1!$Q98="a",1,IF(Sheet1!$Q98="b",2,IF(Sheet1!$Q98="c",3,4)))</f>
        <v>4</v>
      </c>
      <c r="D78" s="13">
        <f>IF(Sheet1!N98="a",1,IF(Sheet1!N98="b",2,IF(Sheet1!N98="C",3,IF(Sheet1!N98="d",4,5))))</f>
        <v>5</v>
      </c>
    </row>
    <row r="79" spans="1:4" x14ac:dyDescent="0.3">
      <c r="A79" s="13">
        <f>IF(Sheet1!$O99=1,1,IF(Sheet1!$O99=2,2,IF(Sheet1!$O99=3,3,IF(Sheet1!$O99=4,4,0))))</f>
        <v>0</v>
      </c>
      <c r="B79" s="13">
        <f>IF(Sheet1!$P99="a",1,IF(Sheet1!$P99="b",2,IF(Sheet1!$P99="c",3,4)))</f>
        <v>4</v>
      </c>
      <c r="C79" s="13">
        <f>IF(Sheet1!$Q99="a",1,IF(Sheet1!$Q99="b",2,IF(Sheet1!$Q99="c",3,4)))</f>
        <v>4</v>
      </c>
      <c r="D79" s="13">
        <f>IF(Sheet1!N99="a",1,IF(Sheet1!N99="b",2,IF(Sheet1!N99="C",3,IF(Sheet1!N99="d",4,5))))</f>
        <v>5</v>
      </c>
    </row>
    <row r="80" spans="1:4" x14ac:dyDescent="0.3">
      <c r="A80" s="13">
        <f>IF(Sheet1!$O100=1,1,IF(Sheet1!$O100=2,2,IF(Sheet1!$O100=3,3,IF(Sheet1!$O100=4,4,0))))</f>
        <v>0</v>
      </c>
      <c r="B80" s="13">
        <f>IF(Sheet1!$P100="a",1,IF(Sheet1!$P100="b",2,IF(Sheet1!$P100="c",3,4)))</f>
        <v>4</v>
      </c>
      <c r="C80" s="13">
        <f>IF(Sheet1!$Q100="a",1,IF(Sheet1!$Q100="b",2,IF(Sheet1!$Q100="c",3,4)))</f>
        <v>4</v>
      </c>
      <c r="D80" s="13">
        <f>IF(Sheet1!N100="a",1,IF(Sheet1!N100="b",2,IF(Sheet1!N100="C",3,IF(Sheet1!N100="d",4,5))))</f>
        <v>5</v>
      </c>
    </row>
    <row r="81" spans="1:4" x14ac:dyDescent="0.3">
      <c r="A81" s="13">
        <f>IF(Sheet1!$O101=1,1,IF(Sheet1!$O101=2,2,IF(Sheet1!$O101=3,3,IF(Sheet1!$O101=4,4,0))))</f>
        <v>0</v>
      </c>
      <c r="B81" s="13">
        <f>IF(Sheet1!$P101="a",1,IF(Sheet1!$P101="b",2,IF(Sheet1!$P101="c",3,4)))</f>
        <v>4</v>
      </c>
      <c r="C81" s="13">
        <f>IF(Sheet1!$Q101="a",1,IF(Sheet1!$Q101="b",2,IF(Sheet1!$Q101="c",3,4)))</f>
        <v>4</v>
      </c>
      <c r="D81" s="13">
        <f>IF(Sheet1!N101="a",1,IF(Sheet1!N101="b",2,IF(Sheet1!N101="C",3,IF(Sheet1!N101="d",4,5))))</f>
        <v>5</v>
      </c>
    </row>
    <row r="82" spans="1:4" x14ac:dyDescent="0.3">
      <c r="A82" s="13">
        <f>IF(Sheet1!$O102=1,1,IF(Sheet1!$O102=2,2,IF(Sheet1!$O102=3,3,IF(Sheet1!$O102=4,4,0))))</f>
        <v>0</v>
      </c>
      <c r="B82" s="13">
        <f>IF(Sheet1!$P102="a",1,IF(Sheet1!$P102="b",2,IF(Sheet1!$P102="c",3,4)))</f>
        <v>4</v>
      </c>
      <c r="C82" s="13">
        <f>IF(Sheet1!$Q102="a",1,IF(Sheet1!$Q102="b",2,IF(Sheet1!$Q102="c",3,4)))</f>
        <v>4</v>
      </c>
      <c r="D82" s="13">
        <f>IF(Sheet1!N102="a",1,IF(Sheet1!N102="b",2,IF(Sheet1!N102="C",3,IF(Sheet1!N102="d",4,5))))</f>
        <v>5</v>
      </c>
    </row>
    <row r="83" spans="1:4" x14ac:dyDescent="0.3">
      <c r="A83" s="13">
        <f>IF(Sheet1!$O103=1,1,IF(Sheet1!$O103=2,2,IF(Sheet1!$O103=3,3,IF(Sheet1!$O103=4,4,0))))</f>
        <v>0</v>
      </c>
      <c r="B83" s="13">
        <f>IF(Sheet1!$P103="a",1,IF(Sheet1!$P103="b",2,IF(Sheet1!$P103="c",3,4)))</f>
        <v>4</v>
      </c>
      <c r="C83" s="13">
        <f>IF(Sheet1!$Q103="a",1,IF(Sheet1!$Q103="b",2,IF(Sheet1!$Q103="c",3,4)))</f>
        <v>4</v>
      </c>
      <c r="D83" s="13">
        <f>IF(Sheet1!N103="a",1,IF(Sheet1!N103="b",2,IF(Sheet1!N103="C",3,IF(Sheet1!N103="d",4,5))))</f>
        <v>5</v>
      </c>
    </row>
    <row r="84" spans="1:4" x14ac:dyDescent="0.3">
      <c r="A84" s="13">
        <f>IF(Sheet1!$O104=1,1,IF(Sheet1!$O104=2,2,IF(Sheet1!$O104=3,3,IF(Sheet1!$O104=4,4,0))))</f>
        <v>0</v>
      </c>
      <c r="B84" s="13">
        <f>IF(Sheet1!$P104="a",1,IF(Sheet1!$P104="b",2,IF(Sheet1!$P104="c",3,4)))</f>
        <v>4</v>
      </c>
      <c r="C84" s="13">
        <f>IF(Sheet1!$Q104="a",1,IF(Sheet1!$Q104="b",2,IF(Sheet1!$Q104="c",3,4)))</f>
        <v>4</v>
      </c>
      <c r="D84" s="13">
        <f>IF(Sheet1!N104="a",1,IF(Sheet1!N104="b",2,IF(Sheet1!N104="C",3,IF(Sheet1!N104="d",4,5))))</f>
        <v>5</v>
      </c>
    </row>
    <row r="85" spans="1:4" x14ac:dyDescent="0.3">
      <c r="A85" s="13">
        <f>IF(Sheet1!$O105=1,1,IF(Sheet1!$O105=2,2,IF(Sheet1!$O105=3,3,IF(Sheet1!$O105=4,4,0))))</f>
        <v>0</v>
      </c>
      <c r="B85" s="13">
        <f>IF(Sheet1!$P105="a",1,IF(Sheet1!$P105="b",2,IF(Sheet1!$P105="c",3,4)))</f>
        <v>4</v>
      </c>
      <c r="C85" s="13">
        <f>IF(Sheet1!$Q105="a",1,IF(Sheet1!$Q105="b",2,IF(Sheet1!$Q105="c",3,4)))</f>
        <v>4</v>
      </c>
      <c r="D85" s="13">
        <f>IF(Sheet1!N105="a",1,IF(Sheet1!N105="b",2,IF(Sheet1!N105="C",3,IF(Sheet1!N105="d",4,5))))</f>
        <v>5</v>
      </c>
    </row>
    <row r="86" spans="1:4" x14ac:dyDescent="0.3">
      <c r="A86" s="13">
        <f>IF(Sheet1!$O106=1,1,IF(Sheet1!$O106=2,2,IF(Sheet1!$O106=3,3,IF(Sheet1!$O106=4,4,0))))</f>
        <v>0</v>
      </c>
      <c r="B86" s="13">
        <f>IF(Sheet1!$P106="a",1,IF(Sheet1!$P106="b",2,IF(Sheet1!$P106="c",3,4)))</f>
        <v>4</v>
      </c>
      <c r="C86" s="13">
        <f>IF(Sheet1!$Q106="a",1,IF(Sheet1!$Q106="b",2,IF(Sheet1!$Q106="c",3,4)))</f>
        <v>4</v>
      </c>
      <c r="D86" s="13">
        <f>IF(Sheet1!N106="a",1,IF(Sheet1!N106="b",2,IF(Sheet1!N106="C",3,IF(Sheet1!N106="d",4,5))))</f>
        <v>5</v>
      </c>
    </row>
    <row r="87" spans="1:4" x14ac:dyDescent="0.3">
      <c r="A87" s="13">
        <f>IF(Sheet1!$O107=1,1,IF(Sheet1!$O107=2,2,IF(Sheet1!$O107=3,3,IF(Sheet1!$O107=4,4,0))))</f>
        <v>0</v>
      </c>
      <c r="B87" s="13">
        <f>IF(Sheet1!$P107="a",1,IF(Sheet1!$P107="b",2,IF(Sheet1!$P107="c",3,4)))</f>
        <v>4</v>
      </c>
      <c r="C87" s="13">
        <f>IF(Sheet1!$Q107="a",1,IF(Sheet1!$Q107="b",2,IF(Sheet1!$Q107="c",3,4)))</f>
        <v>4</v>
      </c>
      <c r="D87" s="13">
        <f>IF(Sheet1!N107="a",1,IF(Sheet1!N107="b",2,IF(Sheet1!N107="C",3,IF(Sheet1!N107="d",4,5))))</f>
        <v>5</v>
      </c>
    </row>
    <row r="88" spans="1:4" x14ac:dyDescent="0.3">
      <c r="A88" s="13">
        <f>IF(Sheet1!$O108=1,1,IF(Sheet1!$O108=2,2,IF(Sheet1!$O108=3,3,IF(Sheet1!$O108=4,4,0))))</f>
        <v>0</v>
      </c>
      <c r="B88" s="13">
        <f>IF(Sheet1!$P108="a",1,IF(Sheet1!$P108="b",2,IF(Sheet1!$P108="c",3,4)))</f>
        <v>4</v>
      </c>
      <c r="C88" s="13">
        <f>IF(Sheet1!$Q108="a",1,IF(Sheet1!$Q108="b",2,IF(Sheet1!$Q108="c",3,4)))</f>
        <v>4</v>
      </c>
      <c r="D88" s="13">
        <f>IF(Sheet1!N108="a",1,IF(Sheet1!N108="b",2,IF(Sheet1!N108="C",3,IF(Sheet1!N108="d",4,5))))</f>
        <v>5</v>
      </c>
    </row>
    <row r="89" spans="1:4" x14ac:dyDescent="0.3">
      <c r="A89" s="13">
        <f>IF(Sheet1!$O109=1,1,IF(Sheet1!$O109=2,2,IF(Sheet1!$O109=3,3,IF(Sheet1!$O109=4,4,0))))</f>
        <v>0</v>
      </c>
      <c r="B89" s="13">
        <f>IF(Sheet1!$P109="a",1,IF(Sheet1!$P109="b",2,IF(Sheet1!$P109="c",3,4)))</f>
        <v>4</v>
      </c>
      <c r="C89" s="13">
        <f>IF(Sheet1!$Q109="a",1,IF(Sheet1!$Q109="b",2,IF(Sheet1!$Q109="c",3,4)))</f>
        <v>4</v>
      </c>
      <c r="D89" s="13">
        <f>IF(Sheet1!N109="a",1,IF(Sheet1!N109="b",2,IF(Sheet1!N109="C",3,IF(Sheet1!N109="d",4,5))))</f>
        <v>5</v>
      </c>
    </row>
    <row r="90" spans="1:4" x14ac:dyDescent="0.3">
      <c r="A90" s="13">
        <f>IF(Sheet1!$O110=1,1,IF(Sheet1!$O110=2,2,IF(Sheet1!$O110=3,3,IF(Sheet1!$O110=4,4,0))))</f>
        <v>0</v>
      </c>
      <c r="B90" s="13">
        <f>IF(Sheet1!$P110="a",1,IF(Sheet1!$P110="b",2,IF(Sheet1!$P110="c",3,4)))</f>
        <v>4</v>
      </c>
      <c r="C90" s="13">
        <f>IF(Sheet1!$Q110="a",1,IF(Sheet1!$Q110="b",2,IF(Sheet1!$Q110="c",3,4)))</f>
        <v>4</v>
      </c>
      <c r="D90" s="13">
        <f>IF(Sheet1!N110="a",1,IF(Sheet1!N110="b",2,IF(Sheet1!N110="C",3,IF(Sheet1!N110="d",4,5))))</f>
        <v>5</v>
      </c>
    </row>
    <row r="91" spans="1:4" x14ac:dyDescent="0.3">
      <c r="A91" s="13">
        <f>IF(Sheet1!$O111=1,1,IF(Sheet1!$O111=2,2,IF(Sheet1!$O111=3,3,IF(Sheet1!$O111=4,4,0))))</f>
        <v>0</v>
      </c>
      <c r="B91" s="13">
        <f>IF(Sheet1!$P111="a",1,IF(Sheet1!$P111="b",2,IF(Sheet1!$P111="c",3,4)))</f>
        <v>4</v>
      </c>
      <c r="C91" s="13">
        <f>IF(Sheet1!$Q111="a",1,IF(Sheet1!$Q111="b",2,IF(Sheet1!$Q111="c",3,4)))</f>
        <v>4</v>
      </c>
      <c r="D91" s="13">
        <f>IF(Sheet1!N111="a",1,IF(Sheet1!N111="b",2,IF(Sheet1!N111="C",3,IF(Sheet1!N111="d",4,5))))</f>
        <v>5</v>
      </c>
    </row>
    <row r="92" spans="1:4" x14ac:dyDescent="0.3">
      <c r="A92" s="13">
        <f>IF(Sheet1!$O112=1,1,IF(Sheet1!$O112=2,2,IF(Sheet1!$O112=3,3,IF(Sheet1!$O112=4,4,0))))</f>
        <v>0</v>
      </c>
      <c r="B92" s="13">
        <f>IF(Sheet1!$P112="a",1,IF(Sheet1!$P112="b",2,IF(Sheet1!$P112="c",3,4)))</f>
        <v>4</v>
      </c>
      <c r="C92" s="13">
        <f>IF(Sheet1!$Q112="a",1,IF(Sheet1!$Q112="b",2,IF(Sheet1!$Q112="c",3,4)))</f>
        <v>4</v>
      </c>
      <c r="D92" s="13">
        <f>IF(Sheet1!N112="a",1,IF(Sheet1!N112="b",2,IF(Sheet1!N112="C",3,IF(Sheet1!N112="d",4,5))))</f>
        <v>5</v>
      </c>
    </row>
    <row r="93" spans="1:4" x14ac:dyDescent="0.3">
      <c r="A93" s="13">
        <f>IF(Sheet1!$O113=1,1,IF(Sheet1!$O113=2,2,IF(Sheet1!$O113=3,3,IF(Sheet1!$O113=4,4,0))))</f>
        <v>0</v>
      </c>
      <c r="B93" s="13">
        <f>IF(Sheet1!$P113="a",1,IF(Sheet1!$P113="b",2,IF(Sheet1!$P113="c",3,4)))</f>
        <v>4</v>
      </c>
      <c r="C93" s="13">
        <f>IF(Sheet1!$Q113="a",1,IF(Sheet1!$Q113="b",2,IF(Sheet1!$Q113="c",3,4)))</f>
        <v>4</v>
      </c>
      <c r="D93" s="13">
        <f>IF(Sheet1!N113="a",1,IF(Sheet1!N113="b",2,IF(Sheet1!N113="C",3,IF(Sheet1!N113="d",4,5))))</f>
        <v>5</v>
      </c>
    </row>
    <row r="94" spans="1:4" x14ac:dyDescent="0.3">
      <c r="A94" s="13">
        <f>IF(Sheet1!$O114=1,1,IF(Sheet1!$O114=2,2,IF(Sheet1!$O114=3,3,IF(Sheet1!$O114=4,4,0))))</f>
        <v>0</v>
      </c>
      <c r="B94" s="13">
        <f>IF(Sheet1!$P114="a",1,IF(Sheet1!$P114="b",2,IF(Sheet1!$P114="c",3,4)))</f>
        <v>4</v>
      </c>
      <c r="C94" s="13">
        <f>IF(Sheet1!$Q114="a",1,IF(Sheet1!$Q114="b",2,IF(Sheet1!$Q114="c",3,4)))</f>
        <v>4</v>
      </c>
      <c r="D94" s="13">
        <f>IF(Sheet1!N114="a",1,IF(Sheet1!N114="b",2,IF(Sheet1!N114="C",3,IF(Sheet1!N114="d",4,5))))</f>
        <v>5</v>
      </c>
    </row>
    <row r="95" spans="1:4" x14ac:dyDescent="0.3">
      <c r="A95" s="13">
        <f>IF(Sheet1!$O115=1,1,IF(Sheet1!$O115=2,2,IF(Sheet1!$O115=3,3,IF(Sheet1!$O115=4,4,0))))</f>
        <v>0</v>
      </c>
      <c r="B95" s="13">
        <f>IF(Sheet1!$P115="a",1,IF(Sheet1!$P115="b",2,IF(Sheet1!$P115="c",3,4)))</f>
        <v>4</v>
      </c>
      <c r="C95" s="13">
        <f>IF(Sheet1!$Q115="a",1,IF(Sheet1!$Q115="b",2,IF(Sheet1!$Q115="c",3,4)))</f>
        <v>4</v>
      </c>
      <c r="D95" s="13">
        <f>IF(Sheet1!N115="a",1,IF(Sheet1!N115="b",2,IF(Sheet1!N115="C",3,IF(Sheet1!N115="d",4,5))))</f>
        <v>5</v>
      </c>
    </row>
    <row r="96" spans="1:4" x14ac:dyDescent="0.3">
      <c r="A96" s="13">
        <f>IF(Sheet1!$O116=1,1,IF(Sheet1!$O116=2,2,IF(Sheet1!$O116=3,3,IF(Sheet1!$O116=4,4,0))))</f>
        <v>0</v>
      </c>
      <c r="B96" s="13">
        <f>IF(Sheet1!$P116="a",1,IF(Sheet1!$P116="b",2,IF(Sheet1!$P116="c",3,4)))</f>
        <v>4</v>
      </c>
      <c r="C96" s="13">
        <f>IF(Sheet1!$Q116="a",1,IF(Sheet1!$Q116="b",2,IF(Sheet1!$Q116="c",3,4)))</f>
        <v>4</v>
      </c>
      <c r="D96" s="13">
        <f>IF(Sheet1!N116="a",1,IF(Sheet1!N116="b",2,IF(Sheet1!N116="C",3,IF(Sheet1!N116="d",4,5))))</f>
        <v>5</v>
      </c>
    </row>
    <row r="97" spans="1:4" x14ac:dyDescent="0.3">
      <c r="A97" s="13">
        <f>IF(Sheet1!$O117=1,1,IF(Sheet1!$O117=2,2,IF(Sheet1!$O117=3,3,IF(Sheet1!$O117=4,4,0))))</f>
        <v>0</v>
      </c>
      <c r="B97" s="13">
        <f>IF(Sheet1!$P117="a",1,IF(Sheet1!$P117="b",2,IF(Sheet1!$P117="c",3,4)))</f>
        <v>4</v>
      </c>
      <c r="C97" s="13">
        <f>IF(Sheet1!$Q117="a",1,IF(Sheet1!$Q117="b",2,IF(Sheet1!$Q117="c",3,4)))</f>
        <v>4</v>
      </c>
      <c r="D97" s="13">
        <f>IF(Sheet1!N117="a",1,IF(Sheet1!N117="b",2,IF(Sheet1!N117="C",3,IF(Sheet1!N117="d",4,5))))</f>
        <v>5</v>
      </c>
    </row>
    <row r="98" spans="1:4" x14ac:dyDescent="0.3">
      <c r="A98" s="13">
        <f>IF(Sheet1!$O118=1,1,IF(Sheet1!$O118=2,2,IF(Sheet1!$O118=3,3,IF(Sheet1!$O118=4,4,0))))</f>
        <v>0</v>
      </c>
      <c r="B98" s="13">
        <f>IF(Sheet1!$P118="a",1,IF(Sheet1!$P118="b",2,IF(Sheet1!$P118="c",3,4)))</f>
        <v>4</v>
      </c>
      <c r="C98" s="13">
        <f>IF(Sheet1!$Q118="a",1,IF(Sheet1!$Q118="b",2,IF(Sheet1!$Q118="c",3,4)))</f>
        <v>4</v>
      </c>
      <c r="D98" s="13">
        <f>IF(Sheet1!N118="a",1,IF(Sheet1!N118="b",2,IF(Sheet1!N118="C",3,IF(Sheet1!N118="d",4,5))))</f>
        <v>5</v>
      </c>
    </row>
    <row r="99" spans="1:4" x14ac:dyDescent="0.3">
      <c r="A99" s="13">
        <f>IF(Sheet1!$O119=1,1,IF(Sheet1!$O119=2,2,IF(Sheet1!$O119=3,3,IF(Sheet1!$O119=4,4,0))))</f>
        <v>0</v>
      </c>
      <c r="B99" s="13">
        <f>IF(Sheet1!$P119="a",1,IF(Sheet1!$P119="b",2,IF(Sheet1!$P119="c",3,4)))</f>
        <v>4</v>
      </c>
      <c r="C99" s="13">
        <f>IF(Sheet1!$Q119="a",1,IF(Sheet1!$Q119="b",2,IF(Sheet1!$Q119="c",3,4)))</f>
        <v>4</v>
      </c>
      <c r="D99" s="13">
        <f>IF(Sheet1!N119="a",1,IF(Sheet1!N119="b",2,IF(Sheet1!N119="C",3,IF(Sheet1!N119="d",4,5))))</f>
        <v>5</v>
      </c>
    </row>
    <row r="100" spans="1:4" x14ac:dyDescent="0.3">
      <c r="A100" s="13">
        <f>IF(Sheet1!$O120=1,1,IF(Sheet1!$O120=2,2,IF(Sheet1!$O120=3,3,IF(Sheet1!$O120=4,4,0))))</f>
        <v>0</v>
      </c>
      <c r="B100" s="13">
        <f>IF(Sheet1!$P120="a",1,IF(Sheet1!$P120="b",2,IF(Sheet1!$P120="c",3,4)))</f>
        <v>4</v>
      </c>
      <c r="C100" s="13">
        <f>IF(Sheet1!$Q120="a",1,IF(Sheet1!$Q120="b",2,IF(Sheet1!$Q120="c",3,4)))</f>
        <v>4</v>
      </c>
      <c r="D100" s="13">
        <f>IF(Sheet1!N120="a",1,IF(Sheet1!N120="b",2,IF(Sheet1!N120="C",3,IF(Sheet1!N120="d",4,5))))</f>
        <v>5</v>
      </c>
    </row>
    <row r="101" spans="1:4" x14ac:dyDescent="0.3">
      <c r="A101" s="13">
        <f>IF(Sheet1!$O121=1,1,IF(Sheet1!$O121=2,2,IF(Sheet1!$O121=3,3,IF(Sheet1!$O121=4,4,0))))</f>
        <v>0</v>
      </c>
      <c r="B101" s="13">
        <f>IF(Sheet1!$P121="a",1,IF(Sheet1!$P121="b",2,IF(Sheet1!$P121="c",3,4)))</f>
        <v>4</v>
      </c>
      <c r="C101" s="13">
        <f>IF(Sheet1!$Q121="a",1,IF(Sheet1!$Q121="b",2,IF(Sheet1!$Q121="c",3,4)))</f>
        <v>4</v>
      </c>
      <c r="D101" s="13">
        <f>IF(Sheet1!N121="a",1,IF(Sheet1!N121="b",2,IF(Sheet1!N121="C",3,IF(Sheet1!N121="d",4,5))))</f>
        <v>5</v>
      </c>
    </row>
    <row r="102" spans="1:4" x14ac:dyDescent="0.3">
      <c r="A102" s="13">
        <f>IF(Sheet1!$O122=1,1,IF(Sheet1!$O122=2,2,IF(Sheet1!$O122=3,3,IF(Sheet1!$O122=4,4,0))))</f>
        <v>0</v>
      </c>
      <c r="B102" s="13">
        <f>IF(Sheet1!$P122="a",1,IF(Sheet1!$P122="b",2,IF(Sheet1!$P122="c",3,4)))</f>
        <v>4</v>
      </c>
      <c r="C102" s="13">
        <f>IF(Sheet1!$Q122="a",1,IF(Sheet1!$Q122="b",2,IF(Sheet1!$Q122="c",3,4)))</f>
        <v>4</v>
      </c>
      <c r="D102" s="13">
        <f>IF(Sheet1!N122="a",1,IF(Sheet1!N122="b",2,IF(Sheet1!N122="C",3,IF(Sheet1!N122="d",4,5))))</f>
        <v>5</v>
      </c>
    </row>
    <row r="103" spans="1:4" x14ac:dyDescent="0.3">
      <c r="A103" s="13">
        <f>IF(Sheet1!$O123=1,1,IF(Sheet1!$O123=2,2,IF(Sheet1!$O123=3,3,IF(Sheet1!$O123=4,4,0))))</f>
        <v>0</v>
      </c>
      <c r="B103" s="13">
        <f>IF(Sheet1!$P123="a",1,IF(Sheet1!$P123="b",2,IF(Sheet1!$P123="c",3,4)))</f>
        <v>4</v>
      </c>
      <c r="C103" s="13">
        <f>IF(Sheet1!$Q123="a",1,IF(Sheet1!$Q123="b",2,IF(Sheet1!$Q123="c",3,4)))</f>
        <v>4</v>
      </c>
      <c r="D103" s="13">
        <f>IF(Sheet1!N123="a",1,IF(Sheet1!N123="b",2,IF(Sheet1!N123="C",3,IF(Sheet1!N123="d",4,5))))</f>
        <v>5</v>
      </c>
    </row>
    <row r="104" spans="1:4" x14ac:dyDescent="0.3">
      <c r="A104" s="13">
        <f>IF(Sheet1!$O124=1,1,IF(Sheet1!$O124=2,2,IF(Sheet1!$O124=3,3,IF(Sheet1!$O124=4,4,0))))</f>
        <v>0</v>
      </c>
      <c r="B104" s="13">
        <f>IF(Sheet1!$P124="a",1,IF(Sheet1!$P124="b",2,IF(Sheet1!$P124="c",3,4)))</f>
        <v>4</v>
      </c>
      <c r="C104" s="13">
        <f>IF(Sheet1!$Q124="a",1,IF(Sheet1!$Q124="b",2,IF(Sheet1!$Q124="c",3,4)))</f>
        <v>4</v>
      </c>
      <c r="D104" s="13">
        <f>IF(Sheet1!N124="a",1,IF(Sheet1!N124="b",2,IF(Sheet1!N124="C",3,IF(Sheet1!N124="d",4,5))))</f>
        <v>5</v>
      </c>
    </row>
    <row r="105" spans="1:4" x14ac:dyDescent="0.3">
      <c r="A105" s="13" t="e">
        <f>IF(Sheet1!#REF!=1,1,IF(Sheet1!#REF!=2,2,IF(Sheet1!#REF!=3,3,IF(Sheet1!#REF!=4,4,0))))</f>
        <v>#REF!</v>
      </c>
      <c r="B105" s="13" t="e">
        <f>IF(Sheet1!#REF!="a",1,IF(Sheet1!#REF!="b",2,IF(Sheet1!#REF!="c",3,4)))</f>
        <v>#REF!</v>
      </c>
      <c r="C105" s="13" t="e">
        <f>IF(Sheet1!#REF!="a",1,IF(Sheet1!#REF!="b",2,IF(Sheet1!#REF!="c",3,4)))</f>
        <v>#REF!</v>
      </c>
      <c r="D105" s="13" t="e">
        <f>IF(Sheet1!#REF!="a",1,IF(Sheet1!#REF!="b",2,IF(Sheet1!#REF!="C",3,IF(Sheet1!#REF!="d",4,5))))</f>
        <v>#REF!</v>
      </c>
    </row>
  </sheetData>
  <sheetProtection password="E7FE" sheet="1" objects="1" scenarios="1"/>
  <mergeCells count="3">
    <mergeCell ref="L1:N1"/>
    <mergeCell ref="P1:R1"/>
    <mergeCell ref="B1:C1"/>
  </mergeCells>
  <phoneticPr fontId="2" type="noConversion"/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samsung</cp:lastModifiedBy>
  <cp:lastPrinted>2019-03-04T01:12:07Z</cp:lastPrinted>
  <dcterms:created xsi:type="dcterms:W3CDTF">2019-02-08T03:01:55Z</dcterms:created>
  <dcterms:modified xsi:type="dcterms:W3CDTF">2019-03-04T05:46:27Z</dcterms:modified>
</cp:coreProperties>
</file>