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90" windowWidth="18255" windowHeight="8415"/>
  </bookViews>
  <sheets>
    <sheet name="종합" sheetId="1" r:id="rId1"/>
    <sheet name=" 채점표" sheetId="3" r:id="rId2"/>
  </sheets>
  <calcPr calcId="125725"/>
</workbook>
</file>

<file path=xl/calcChain.xml><?xml version="1.0" encoding="utf-8"?>
<calcChain xmlns="http://schemas.openxmlformats.org/spreadsheetml/2006/main">
  <c r="D21" i="1"/>
  <c r="H14"/>
  <c r="I14"/>
  <c r="J14"/>
  <c r="H15"/>
  <c r="I15"/>
  <c r="J15"/>
  <c r="H16"/>
  <c r="I16"/>
  <c r="J16"/>
  <c r="H17"/>
  <c r="I17"/>
  <c r="J17"/>
  <c r="H18"/>
  <c r="I18"/>
  <c r="J18"/>
  <c r="H19"/>
  <c r="I19"/>
  <c r="J19"/>
  <c r="H20"/>
  <c r="I20"/>
  <c r="J20"/>
  <c r="J13"/>
  <c r="I13"/>
  <c r="H13"/>
  <c r="K13" s="1"/>
  <c r="H6"/>
  <c r="I6"/>
  <c r="J6"/>
  <c r="H7"/>
  <c r="I7"/>
  <c r="J7"/>
  <c r="H8"/>
  <c r="I8"/>
  <c r="J8"/>
  <c r="H9"/>
  <c r="I9"/>
  <c r="J9"/>
  <c r="H10"/>
  <c r="I10"/>
  <c r="J10"/>
  <c r="H11"/>
  <c r="I11"/>
  <c r="J11"/>
  <c r="H12"/>
  <c r="I12"/>
  <c r="J12"/>
  <c r="J5"/>
  <c r="I5"/>
  <c r="H5"/>
  <c r="K5" s="1"/>
  <c r="E20"/>
  <c r="E19"/>
  <c r="E18"/>
  <c r="E17"/>
  <c r="E16"/>
  <c r="E15"/>
  <c r="E14"/>
  <c r="E13"/>
  <c r="E6"/>
  <c r="E7"/>
  <c r="E8"/>
  <c r="E9"/>
  <c r="E10"/>
  <c r="E11"/>
  <c r="E12"/>
  <c r="E5"/>
  <c r="F5" s="1"/>
  <c r="K20" l="1"/>
  <c r="K19"/>
  <c r="K18"/>
  <c r="K17"/>
  <c r="K16"/>
  <c r="K15"/>
  <c r="K14"/>
  <c r="K12"/>
  <c r="K11"/>
  <c r="K10"/>
  <c r="K9"/>
  <c r="K8"/>
  <c r="K7"/>
  <c r="K6"/>
  <c r="L6" s="1"/>
  <c r="L5"/>
  <c r="L20"/>
  <c r="L19"/>
  <c r="L18"/>
  <c r="L17"/>
  <c r="L16"/>
  <c r="L15"/>
  <c r="L14"/>
  <c r="L13"/>
  <c r="L12"/>
  <c r="L11"/>
  <c r="L10"/>
  <c r="L9"/>
  <c r="L8"/>
  <c r="L7"/>
  <c r="F12"/>
  <c r="F13"/>
  <c r="F14"/>
  <c r="F15"/>
  <c r="F16"/>
  <c r="F17"/>
  <c r="F18"/>
  <c r="F19"/>
  <c r="F20"/>
  <c r="F11"/>
  <c r="F10"/>
  <c r="F9"/>
  <c r="F8"/>
  <c r="F7"/>
  <c r="F6"/>
</calcChain>
</file>

<file path=xl/sharedStrings.xml><?xml version="1.0" encoding="utf-8"?>
<sst xmlns="http://schemas.openxmlformats.org/spreadsheetml/2006/main" count="52" uniqueCount="34">
  <si>
    <t>연도 대회 채점표(종합)</t>
    <phoneticPr fontId="1" type="noConversion"/>
  </si>
  <si>
    <t>연도대회 채점표</t>
    <phoneticPr fontId="1" type="noConversion"/>
  </si>
  <si>
    <t>심사위원1</t>
    <phoneticPr fontId="1" type="noConversion"/>
  </si>
  <si>
    <t>호칭기도 4</t>
  </si>
  <si>
    <t>호칭기도 5</t>
  </si>
  <si>
    <t>호칭기도 6</t>
  </si>
  <si>
    <t>연도권역</t>
    <phoneticPr fontId="1" type="noConversion"/>
  </si>
  <si>
    <t>참 여 도(100%)</t>
    <phoneticPr fontId="1" type="noConversion"/>
  </si>
  <si>
    <t>복 장(20%)</t>
    <phoneticPr fontId="1" type="noConversion"/>
  </si>
  <si>
    <t>상가예절(20%)</t>
    <phoneticPr fontId="1" type="noConversion"/>
  </si>
  <si>
    <t>총 점</t>
    <phoneticPr fontId="1" type="noConversion"/>
  </si>
  <si>
    <t>순 위</t>
    <phoneticPr fontId="1" type="noConversion"/>
  </si>
  <si>
    <t>교적수</t>
    <phoneticPr fontId="1" type="noConversion"/>
  </si>
  <si>
    <t>참여수</t>
    <phoneticPr fontId="1" type="noConversion"/>
  </si>
  <si>
    <t>비율</t>
    <phoneticPr fontId="1" type="noConversion"/>
  </si>
  <si>
    <t>순위</t>
    <phoneticPr fontId="1" type="noConversion"/>
  </si>
  <si>
    <t>점수</t>
    <phoneticPr fontId="1" type="noConversion"/>
  </si>
  <si>
    <t>시편 62</t>
    <phoneticPr fontId="1" type="noConversion"/>
  </si>
  <si>
    <t>시편 129</t>
    <phoneticPr fontId="1" type="noConversion"/>
  </si>
  <si>
    <t>시편 50</t>
    <phoneticPr fontId="1" type="noConversion"/>
  </si>
  <si>
    <t>호칭기도 1</t>
    <phoneticPr fontId="1" type="noConversion"/>
  </si>
  <si>
    <t>호칭기도 2</t>
    <phoneticPr fontId="1" type="noConversion"/>
  </si>
  <si>
    <t>호칭기도 3</t>
    <phoneticPr fontId="1" type="noConversion"/>
  </si>
  <si>
    <t>찬미가</t>
    <phoneticPr fontId="1" type="noConversion"/>
  </si>
  <si>
    <t>찬미가, 주님의 기도</t>
    <phoneticPr fontId="1" type="noConversion"/>
  </si>
  <si>
    <t>심사위원2</t>
    <phoneticPr fontId="1" type="noConversion"/>
  </si>
  <si>
    <t>심사위원4</t>
    <phoneticPr fontId="1" type="noConversion"/>
  </si>
  <si>
    <t>심사위원3</t>
    <phoneticPr fontId="1" type="noConversion"/>
  </si>
  <si>
    <t>심사위원5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</si>
  <si>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연도가창력</t>
    </r>
    <r>
      <rPr>
        <b/>
        <sz val="11"/>
        <color theme="1"/>
        <rFont val="맑은 고딕"/>
        <family val="3"/>
        <charset val="129"/>
        <scheme val="minor"/>
      </rPr>
      <t>(60%)</t>
    </r>
    <phoneticPr fontId="1" type="noConversion"/>
  </si>
  <si>
    <t>복 장(20%)</t>
    <phoneticPr fontId="1" type="noConversion"/>
  </si>
  <si>
    <t>상가예절(20%)</t>
    <phoneticPr fontId="1" type="noConversion"/>
  </si>
  <si>
    <r>
      <rPr>
        <b/>
        <sz val="10"/>
        <color theme="1"/>
        <rFont val="맑은 고딕"/>
        <family val="3"/>
        <charset val="129"/>
        <scheme val="minor"/>
      </rPr>
      <t>연도가창력</t>
    </r>
    <r>
      <rPr>
        <b/>
        <sz val="11"/>
        <color theme="1"/>
        <rFont val="맑은 고딕"/>
        <family val="3"/>
        <charset val="129"/>
        <scheme val="minor"/>
      </rPr>
      <t>(60%)</t>
    </r>
    <phoneticPr fontId="1" type="noConversion"/>
  </si>
  <si>
    <t>구역</t>
    <phoneticPr fontId="1" type="noConversion"/>
  </si>
</sst>
</file>

<file path=xl/styles.xml><?xml version="1.0" encoding="utf-8"?>
<styleSheet xmlns="http://schemas.openxmlformats.org/spreadsheetml/2006/main">
  <numFmts count="1">
    <numFmt numFmtId="178" formatCode="0.0%"/>
  </numFmts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99FF66"/>
        <bgColor indexed="64"/>
      </patternFill>
    </fill>
    <fill>
      <patternFill patternType="solid">
        <fgColor rgb="FFFFFF0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5" xfId="0" applyBorder="1">
      <alignment vertical="center"/>
    </xf>
    <xf numFmtId="0" fontId="0" fillId="0" borderId="8" xfId="0" applyBorder="1">
      <alignment vertical="center"/>
    </xf>
    <xf numFmtId="0" fontId="2" fillId="0" borderId="11" xfId="0" applyFont="1" applyBorder="1" applyAlignment="1">
      <alignment vertical="center"/>
    </xf>
    <xf numFmtId="0" fontId="3" fillId="0" borderId="11" xfId="0" applyFont="1" applyBorder="1" applyAlignment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3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178" fontId="4" fillId="0" borderId="8" xfId="0" applyNumberFormat="1" applyFon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8" fontId="0" fillId="0" borderId="5" xfId="0" applyNumberFormat="1" applyBorder="1" applyAlignment="1">
      <alignment horizontal="center" vertical="center"/>
    </xf>
    <xf numFmtId="178" fontId="0" fillId="0" borderId="8" xfId="0" applyNumberForma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0" fillId="0" borderId="1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28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/>
    </xf>
    <xf numFmtId="178" fontId="0" fillId="3" borderId="5" xfId="0" applyNumberFormat="1" applyFill="1" applyBorder="1" applyAlignment="1">
      <alignment horizontal="center" vertical="center"/>
    </xf>
    <xf numFmtId="0" fontId="0" fillId="3" borderId="15" xfId="0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29" xfId="0" applyFont="1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178" fontId="0" fillId="3" borderId="8" xfId="0" applyNumberFormat="1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/>
    </xf>
    <xf numFmtId="0" fontId="0" fillId="3" borderId="28" xfId="0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178" fontId="0" fillId="0" borderId="5" xfId="0" applyNumberForma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99FF66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1"/>
  <sheetViews>
    <sheetView tabSelected="1" topLeftCell="A7" workbookViewId="0">
      <selection activeCell="N9" sqref="N9"/>
    </sheetView>
  </sheetViews>
  <sheetFormatPr defaultRowHeight="23.25" customHeight="1"/>
  <cols>
    <col min="1" max="1" width="21.25" customWidth="1"/>
    <col min="2" max="2" width="10.125" style="56" customWidth="1"/>
    <col min="3" max="10" width="9.375" customWidth="1"/>
    <col min="11" max="12" width="8.5" customWidth="1"/>
  </cols>
  <sheetData>
    <row r="1" spans="1:12" ht="28.5" customHeight="1">
      <c r="A1" s="30" t="s">
        <v>0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ht="12.75" customHeight="1" thickBot="1">
      <c r="A2" s="3"/>
      <c r="B2" s="3"/>
      <c r="C2" s="3"/>
      <c r="D2" s="3"/>
      <c r="E2" s="3"/>
      <c r="F2" s="4"/>
      <c r="G2" s="4"/>
      <c r="H2" s="4"/>
      <c r="I2" s="4"/>
      <c r="J2" s="4"/>
      <c r="K2" s="3"/>
      <c r="L2" s="3"/>
    </row>
    <row r="3" spans="1:12" ht="23.25" customHeight="1">
      <c r="A3" s="37" t="s">
        <v>6</v>
      </c>
      <c r="B3" s="33" t="s">
        <v>33</v>
      </c>
      <c r="C3" s="39" t="s">
        <v>7</v>
      </c>
      <c r="D3" s="40"/>
      <c r="E3" s="40"/>
      <c r="F3" s="40"/>
      <c r="G3" s="41"/>
      <c r="H3" s="31" t="s">
        <v>8</v>
      </c>
      <c r="I3" s="31" t="s">
        <v>9</v>
      </c>
      <c r="J3" s="31" t="s">
        <v>29</v>
      </c>
      <c r="K3" s="33" t="s">
        <v>10</v>
      </c>
      <c r="L3" s="35" t="s">
        <v>11</v>
      </c>
    </row>
    <row r="4" spans="1:12" ht="23.25" customHeight="1" thickBot="1">
      <c r="A4" s="38"/>
      <c r="B4" s="34"/>
      <c r="C4" s="16" t="s">
        <v>12</v>
      </c>
      <c r="D4" s="16" t="s">
        <v>13</v>
      </c>
      <c r="E4" s="50" t="s">
        <v>14</v>
      </c>
      <c r="F4" s="17" t="s">
        <v>15</v>
      </c>
      <c r="G4" s="16" t="s">
        <v>16</v>
      </c>
      <c r="H4" s="32"/>
      <c r="I4" s="32"/>
      <c r="J4" s="32"/>
      <c r="K4" s="34"/>
      <c r="L4" s="36"/>
    </row>
    <row r="5" spans="1:12" ht="25.5" customHeight="1">
      <c r="A5" s="15" t="s">
        <v>17</v>
      </c>
      <c r="B5" s="29">
        <v>10</v>
      </c>
      <c r="C5" s="18">
        <v>266</v>
      </c>
      <c r="D5" s="18">
        <v>19</v>
      </c>
      <c r="E5" s="51">
        <f>SUM(D5/C5)</f>
        <v>7.1428571428571425E-2</v>
      </c>
      <c r="F5" s="19">
        <f>RANK(E5,$E$5:$E$20)</f>
        <v>16</v>
      </c>
      <c r="G5" s="19">
        <v>7.1</v>
      </c>
      <c r="H5" s="18">
        <f>SUM(' 채점표'!B5,' 채점표'!E5,' 채점표'!H5,' 채점표'!K5,' 채점표'!N5)</f>
        <v>71</v>
      </c>
      <c r="I5" s="18">
        <f>SUM(' 채점표'!C5,' 채점표'!F5,' 채점표'!I5,' 채점표'!L5,' 채점표'!O5)</f>
        <v>69</v>
      </c>
      <c r="J5" s="18">
        <f>SUM(' 채점표'!D5,' 채점표'!G5,' 채점표'!J5,' 채점표'!M5,' 채점표'!P5)</f>
        <v>195</v>
      </c>
      <c r="K5" s="18">
        <f>SUM(G5:J5)</f>
        <v>342.1</v>
      </c>
      <c r="L5" s="20">
        <f>RANK(K5,$K$5:$K$20)</f>
        <v>16</v>
      </c>
    </row>
    <row r="6" spans="1:12" ht="25.5" customHeight="1">
      <c r="A6" s="12" t="s">
        <v>18</v>
      </c>
      <c r="B6" s="54">
        <v>12</v>
      </c>
      <c r="C6" s="21">
        <v>290</v>
      </c>
      <c r="D6" s="21">
        <v>27</v>
      </c>
      <c r="E6" s="52">
        <f t="shared" ref="E6:E12" si="0">SUM(D6/C6)</f>
        <v>9.3103448275862075E-2</v>
      </c>
      <c r="F6" s="22">
        <f t="shared" ref="F6:F20" si="1">RANK(E6,$E$5:$E$20)</f>
        <v>9</v>
      </c>
      <c r="G6" s="22">
        <v>9.3000000000000007</v>
      </c>
      <c r="H6" s="21">
        <f>SUM(' 채점표'!B6,' 채점표'!E6,' 채점표'!H6,' 채점표'!K6,' 채점표'!N6)</f>
        <v>72</v>
      </c>
      <c r="I6" s="21">
        <f>SUM(' 채점표'!C6,' 채점표'!F6,' 채점표'!I6,' 채점표'!L6,' 채점표'!O6)</f>
        <v>72</v>
      </c>
      <c r="J6" s="21">
        <f>SUM(' 채점표'!D6,' 채점표'!G6,' 채점표'!J6,' 채점표'!M6,' 채점표'!P6)</f>
        <v>204</v>
      </c>
      <c r="K6" s="21">
        <f t="shared" ref="K6:K20" si="2">SUM(G6:J6)</f>
        <v>357.3</v>
      </c>
      <c r="L6" s="23">
        <f t="shared" ref="L6:L20" si="3">RANK(K6,$K$5:$K$20)</f>
        <v>15</v>
      </c>
    </row>
    <row r="7" spans="1:12" ht="25.5" customHeight="1">
      <c r="A7" s="12" t="s">
        <v>19</v>
      </c>
      <c r="B7" s="54">
        <v>9</v>
      </c>
      <c r="C7" s="21">
        <v>390</v>
      </c>
      <c r="D7" s="21">
        <v>31</v>
      </c>
      <c r="E7" s="52">
        <f t="shared" si="0"/>
        <v>7.9487179487179482E-2</v>
      </c>
      <c r="F7" s="22">
        <f t="shared" si="1"/>
        <v>14</v>
      </c>
      <c r="G7" s="22">
        <v>7.9</v>
      </c>
      <c r="H7" s="21">
        <f>SUM(' 채점표'!B7,' 채점표'!E7,' 채점표'!H7,' 채점표'!K7,' 채점표'!N7)</f>
        <v>76</v>
      </c>
      <c r="I7" s="21">
        <f>SUM(' 채점표'!C7,' 채점표'!F7,' 채점표'!I7,' 채점표'!L7,' 채점표'!O7)</f>
        <v>72</v>
      </c>
      <c r="J7" s="21">
        <f>SUM(' 채점표'!D7,' 채점표'!G7,' 채점표'!J7,' 채점표'!M7,' 채점표'!P7)</f>
        <v>213</v>
      </c>
      <c r="K7" s="21">
        <f t="shared" si="2"/>
        <v>368.9</v>
      </c>
      <c r="L7" s="23">
        <f t="shared" si="3"/>
        <v>10</v>
      </c>
    </row>
    <row r="8" spans="1:12" ht="25.5" customHeight="1">
      <c r="A8" s="12" t="s">
        <v>20</v>
      </c>
      <c r="B8" s="54">
        <v>8</v>
      </c>
      <c r="C8" s="21">
        <v>392</v>
      </c>
      <c r="D8" s="21">
        <v>35</v>
      </c>
      <c r="E8" s="52">
        <f t="shared" si="0"/>
        <v>8.9285714285714288E-2</v>
      </c>
      <c r="F8" s="22">
        <f t="shared" si="1"/>
        <v>12</v>
      </c>
      <c r="G8" s="22">
        <v>8.9</v>
      </c>
      <c r="H8" s="21">
        <f>SUM(' 채점표'!B8,' 채점표'!E8,' 채점표'!H8,' 채점표'!K8,' 채점표'!N8)</f>
        <v>74</v>
      </c>
      <c r="I8" s="21">
        <f>SUM(' 채점표'!C8,' 채점표'!F8,' 채점표'!I8,' 채점표'!L8,' 채점표'!O8)</f>
        <v>73</v>
      </c>
      <c r="J8" s="21">
        <f>SUM(' 채점표'!D8,' 채점표'!G8,' 채점표'!J8,' 채점표'!M8,' 채점표'!P8)</f>
        <v>220</v>
      </c>
      <c r="K8" s="21">
        <f t="shared" si="2"/>
        <v>375.9</v>
      </c>
      <c r="L8" s="23">
        <f t="shared" si="3"/>
        <v>8</v>
      </c>
    </row>
    <row r="9" spans="1:12" ht="25.5" customHeight="1">
      <c r="A9" s="12" t="s">
        <v>21</v>
      </c>
      <c r="B9" s="54">
        <v>4</v>
      </c>
      <c r="C9" s="21">
        <v>391</v>
      </c>
      <c r="D9" s="21">
        <v>35</v>
      </c>
      <c r="E9" s="52">
        <f t="shared" si="0"/>
        <v>8.9514066496163683E-2</v>
      </c>
      <c r="F9" s="22">
        <f t="shared" si="1"/>
        <v>10</v>
      </c>
      <c r="G9" s="22">
        <v>9</v>
      </c>
      <c r="H9" s="21">
        <f>SUM(' 채점표'!B9,' 채점표'!E9,' 채점표'!H9,' 채점표'!K9,' 채점표'!N9)</f>
        <v>72</v>
      </c>
      <c r="I9" s="21">
        <f>SUM(' 채점표'!C9,' 채점표'!F9,' 채점표'!I9,' 채점표'!L9,' 채점표'!O9)</f>
        <v>69</v>
      </c>
      <c r="J9" s="21">
        <f>SUM(' 채점표'!D9,' 채점표'!G9,' 채점표'!J9,' 채점표'!M9,' 채점표'!P9)</f>
        <v>210</v>
      </c>
      <c r="K9" s="21">
        <f t="shared" si="2"/>
        <v>360</v>
      </c>
      <c r="L9" s="23">
        <f t="shared" si="3"/>
        <v>14</v>
      </c>
    </row>
    <row r="10" spans="1:12" ht="25.5" customHeight="1">
      <c r="A10" s="69" t="s">
        <v>22</v>
      </c>
      <c r="B10" s="70">
        <v>14</v>
      </c>
      <c r="C10" s="65">
        <v>301</v>
      </c>
      <c r="D10" s="65">
        <v>50</v>
      </c>
      <c r="E10" s="67">
        <f t="shared" si="0"/>
        <v>0.16611295681063123</v>
      </c>
      <c r="F10" s="68">
        <f t="shared" si="1"/>
        <v>3</v>
      </c>
      <c r="G10" s="68">
        <v>16.600000000000001</v>
      </c>
      <c r="H10" s="65">
        <f>SUM(' 채점표'!B10,' 채점표'!E10,' 채점표'!H10,' 채점표'!K10,' 채점표'!N10)</f>
        <v>78</v>
      </c>
      <c r="I10" s="65">
        <f>SUM(' 채점표'!C10,' 채점표'!F10,' 채점표'!I10,' 채점표'!L10,' 채점표'!O10)</f>
        <v>76</v>
      </c>
      <c r="J10" s="65">
        <f>SUM(' 채점표'!D10,' 채점표'!G10,' 채점표'!J10,' 채점표'!M10,' 채점표'!P10)</f>
        <v>217</v>
      </c>
      <c r="K10" s="65">
        <f t="shared" si="2"/>
        <v>387.6</v>
      </c>
      <c r="L10" s="66">
        <f t="shared" si="3"/>
        <v>1</v>
      </c>
    </row>
    <row r="11" spans="1:12" ht="25.5" customHeight="1">
      <c r="A11" s="12" t="s">
        <v>23</v>
      </c>
      <c r="B11" s="54">
        <v>5</v>
      </c>
      <c r="C11" s="21">
        <v>479</v>
      </c>
      <c r="D11" s="21">
        <v>35</v>
      </c>
      <c r="E11" s="52">
        <f t="shared" si="0"/>
        <v>7.3068893528183715E-2</v>
      </c>
      <c r="F11" s="22">
        <f t="shared" si="1"/>
        <v>15</v>
      </c>
      <c r="G11" s="22">
        <v>7.3</v>
      </c>
      <c r="H11" s="21">
        <f>SUM(' 채점표'!B11,' 채점표'!E11,' 채점표'!H11,' 채점표'!K11,' 채점표'!N11)</f>
        <v>72</v>
      </c>
      <c r="I11" s="21">
        <f>SUM(' 채점표'!C11,' 채점표'!F11,' 채점표'!I11,' 채점표'!L11,' 채점표'!O11)</f>
        <v>73</v>
      </c>
      <c r="J11" s="21">
        <f>SUM(' 채점표'!D11,' 채점표'!G11,' 채점표'!J11,' 채점표'!M11,' 채점표'!P11)</f>
        <v>212</v>
      </c>
      <c r="K11" s="21">
        <f t="shared" si="2"/>
        <v>364.3</v>
      </c>
      <c r="L11" s="23">
        <f t="shared" si="3"/>
        <v>11</v>
      </c>
    </row>
    <row r="12" spans="1:12" ht="25.5" customHeight="1" thickBot="1">
      <c r="A12" s="71" t="s">
        <v>24</v>
      </c>
      <c r="B12" s="72">
        <v>7</v>
      </c>
      <c r="C12" s="73">
        <v>305</v>
      </c>
      <c r="D12" s="73">
        <v>56</v>
      </c>
      <c r="E12" s="74">
        <f t="shared" si="0"/>
        <v>0.18360655737704917</v>
      </c>
      <c r="F12" s="73">
        <f t="shared" si="1"/>
        <v>1</v>
      </c>
      <c r="G12" s="75">
        <v>18.399999999999999</v>
      </c>
      <c r="H12" s="73">
        <f>SUM(' 채점표'!B12,' 채점표'!E12,' 채점표'!H12,' 채점표'!K12,' 채점표'!N12)</f>
        <v>77</v>
      </c>
      <c r="I12" s="73">
        <f>SUM(' 채점표'!C12,' 채점표'!F12,' 채점표'!I12,' 채점표'!L12,' 채점표'!O12)</f>
        <v>77</v>
      </c>
      <c r="J12" s="73">
        <f>SUM(' 채점표'!D12,' 채점표'!G12,' 채점표'!J12,' 채점표'!M12,' 채점표'!P12)</f>
        <v>212</v>
      </c>
      <c r="K12" s="73">
        <f t="shared" si="2"/>
        <v>384.4</v>
      </c>
      <c r="L12" s="76">
        <f t="shared" si="3"/>
        <v>3</v>
      </c>
    </row>
    <row r="13" spans="1:12" ht="25.5" customHeight="1">
      <c r="A13" s="13" t="s">
        <v>17</v>
      </c>
      <c r="B13" s="27">
        <v>15</v>
      </c>
      <c r="C13" s="18">
        <v>307</v>
      </c>
      <c r="D13" s="18">
        <v>36</v>
      </c>
      <c r="E13" s="51">
        <f>SUM(D13/C13)</f>
        <v>0.11726384364820847</v>
      </c>
      <c r="F13" s="19">
        <f t="shared" si="1"/>
        <v>5</v>
      </c>
      <c r="G13" s="19">
        <v>11.7</v>
      </c>
      <c r="H13" s="18">
        <f>SUM(' 채점표'!B13,' 채점표'!E13,' 채점표'!H13,' 채점표'!K13,' 채점표'!N13)</f>
        <v>73</v>
      </c>
      <c r="I13" s="18">
        <f>SUM(' 채점표'!C13,' 채점표'!F13,' 채점표'!I13,' 채점표'!L13,' 채점표'!O13)</f>
        <v>69</v>
      </c>
      <c r="J13" s="18">
        <f>SUM(' 채점표'!D13,' 채점표'!G13,' 채점표'!J13,' 채점표'!M13,' 채점표'!P13)</f>
        <v>209</v>
      </c>
      <c r="K13" s="18">
        <f t="shared" si="2"/>
        <v>362.7</v>
      </c>
      <c r="L13" s="20">
        <f t="shared" si="3"/>
        <v>12</v>
      </c>
    </row>
    <row r="14" spans="1:12" ht="25.5" customHeight="1">
      <c r="A14" s="12" t="s">
        <v>18</v>
      </c>
      <c r="B14" s="54">
        <v>11</v>
      </c>
      <c r="C14" s="21">
        <v>391</v>
      </c>
      <c r="D14" s="21">
        <v>35</v>
      </c>
      <c r="E14" s="52">
        <f t="shared" ref="E14:E20" si="4">SUM(D14/C14)</f>
        <v>8.9514066496163683E-2</v>
      </c>
      <c r="F14" s="22">
        <f t="shared" si="1"/>
        <v>10</v>
      </c>
      <c r="G14" s="22">
        <v>9</v>
      </c>
      <c r="H14" s="21">
        <f>SUM(' 채점표'!B14,' 채점표'!E14,' 채점표'!H14,' 채점표'!K14,' 채점표'!N14)</f>
        <v>75</v>
      </c>
      <c r="I14" s="21">
        <f>SUM(' 채점표'!C14,' 채점표'!F14,' 채점표'!I14,' 채점표'!L14,' 채점표'!O14)</f>
        <v>74</v>
      </c>
      <c r="J14" s="21">
        <f>SUM(' 채점표'!D14,' 채점표'!G14,' 채점표'!J14,' 채점표'!M14,' 채점표'!P14)</f>
        <v>223</v>
      </c>
      <c r="K14" s="21">
        <f t="shared" si="2"/>
        <v>381</v>
      </c>
      <c r="L14" s="23">
        <f t="shared" si="3"/>
        <v>6</v>
      </c>
    </row>
    <row r="15" spans="1:12" ht="25.5" customHeight="1">
      <c r="A15" s="12" t="s">
        <v>19</v>
      </c>
      <c r="B15" s="54">
        <v>16</v>
      </c>
      <c r="C15" s="21">
        <v>306</v>
      </c>
      <c r="D15" s="21">
        <v>29</v>
      </c>
      <c r="E15" s="52">
        <f t="shared" si="4"/>
        <v>9.4771241830065356E-2</v>
      </c>
      <c r="F15" s="22">
        <f t="shared" si="1"/>
        <v>8</v>
      </c>
      <c r="G15" s="22">
        <v>9.5</v>
      </c>
      <c r="H15" s="21">
        <f>SUM(' 채점표'!B15,' 채점표'!E15,' 채점표'!H15,' 채점표'!K15,' 채점표'!N15)</f>
        <v>76</v>
      </c>
      <c r="I15" s="21">
        <f>SUM(' 채점표'!C15,' 채점표'!F15,' 채점표'!I15,' 채점표'!L15,' 채점표'!O15)</f>
        <v>71</v>
      </c>
      <c r="J15" s="21">
        <f>SUM(' 채점표'!D15,' 채점표'!G15,' 채점표'!J15,' 채점표'!M15,' 채점표'!P15)</f>
        <v>217</v>
      </c>
      <c r="K15" s="21">
        <f t="shared" si="2"/>
        <v>373.5</v>
      </c>
      <c r="L15" s="23">
        <f t="shared" si="3"/>
        <v>9</v>
      </c>
    </row>
    <row r="16" spans="1:12" ht="25.5" customHeight="1">
      <c r="A16" s="77" t="s">
        <v>3</v>
      </c>
      <c r="B16" s="78">
        <v>3</v>
      </c>
      <c r="C16" s="79">
        <v>256</v>
      </c>
      <c r="D16" s="79">
        <v>45</v>
      </c>
      <c r="E16" s="80">
        <f t="shared" si="4"/>
        <v>0.17578125</v>
      </c>
      <c r="F16" s="81">
        <f t="shared" si="1"/>
        <v>2</v>
      </c>
      <c r="G16" s="81">
        <v>17.600000000000001</v>
      </c>
      <c r="H16" s="79">
        <f>SUM(' 채점표'!B16,' 채점표'!E16,' 채점표'!H16,' 채점표'!K16,' 채점표'!N16)</f>
        <v>76</v>
      </c>
      <c r="I16" s="79">
        <f>SUM(' 채점표'!C16,' 채점표'!F16,' 채점표'!I16,' 채점표'!L16,' 채점표'!O16)</f>
        <v>72</v>
      </c>
      <c r="J16" s="79">
        <f>SUM(' 채점표'!D16,' 채점표'!G16,' 채점표'!J16,' 채점표'!M16,' 채점표'!P16)</f>
        <v>216</v>
      </c>
      <c r="K16" s="79">
        <f t="shared" si="2"/>
        <v>381.6</v>
      </c>
      <c r="L16" s="82">
        <f t="shared" si="3"/>
        <v>5</v>
      </c>
    </row>
    <row r="17" spans="1:12" ht="25.5" customHeight="1">
      <c r="A17" s="12" t="s">
        <v>4</v>
      </c>
      <c r="B17" s="54">
        <v>2</v>
      </c>
      <c r="C17" s="21">
        <v>246</v>
      </c>
      <c r="D17" s="21">
        <v>29</v>
      </c>
      <c r="E17" s="52">
        <f t="shared" si="4"/>
        <v>0.11788617886178862</v>
      </c>
      <c r="F17" s="22">
        <f t="shared" si="1"/>
        <v>4</v>
      </c>
      <c r="G17" s="22">
        <v>11.8</v>
      </c>
      <c r="H17" s="21">
        <f>SUM(' 채점표'!B17,' 채점표'!E17,' 채점표'!H17,' 채점표'!K17,' 채점표'!N17)</f>
        <v>72</v>
      </c>
      <c r="I17" s="21">
        <f>SUM(' 채점표'!C17,' 채점표'!F17,' 채점표'!I17,' 채점표'!L17,' 채점표'!O17)</f>
        <v>71</v>
      </c>
      <c r="J17" s="21">
        <f>SUM(' 채점표'!D17,' 채점표'!G17,' 채점표'!J17,' 채점표'!M17,' 채점표'!P17)</f>
        <v>206</v>
      </c>
      <c r="K17" s="21">
        <f t="shared" si="2"/>
        <v>360.8</v>
      </c>
      <c r="L17" s="23">
        <f t="shared" si="3"/>
        <v>13</v>
      </c>
    </row>
    <row r="18" spans="1:12" ht="25.5" customHeight="1">
      <c r="A18" s="12" t="s">
        <v>5</v>
      </c>
      <c r="B18" s="54">
        <v>6</v>
      </c>
      <c r="C18" s="21">
        <v>558</v>
      </c>
      <c r="D18" s="21">
        <v>46</v>
      </c>
      <c r="E18" s="52">
        <f t="shared" si="4"/>
        <v>8.2437275985663083E-2</v>
      </c>
      <c r="F18" s="22">
        <f t="shared" si="1"/>
        <v>13</v>
      </c>
      <c r="G18" s="22">
        <v>8.1999999999999993</v>
      </c>
      <c r="H18" s="21">
        <f>SUM(' 채점표'!B18,' 채점표'!E18,' 채점표'!H18,' 채점표'!K18,' 채점표'!N18)</f>
        <v>76</v>
      </c>
      <c r="I18" s="21">
        <f>SUM(' 채점표'!C18,' 채점표'!F18,' 채점표'!I18,' 채점표'!L18,' 채점표'!O18)</f>
        <v>75</v>
      </c>
      <c r="J18" s="21">
        <f>SUM(' 채점표'!D18,' 채점표'!G18,' 채점표'!J18,' 채점표'!M18,' 채점표'!P18)</f>
        <v>221</v>
      </c>
      <c r="K18" s="21">
        <f t="shared" si="2"/>
        <v>380.2</v>
      </c>
      <c r="L18" s="23">
        <f t="shared" si="3"/>
        <v>7</v>
      </c>
    </row>
    <row r="19" spans="1:12" ht="25.5" customHeight="1">
      <c r="A19" s="69" t="s">
        <v>23</v>
      </c>
      <c r="B19" s="70">
        <v>13</v>
      </c>
      <c r="C19" s="65">
        <v>474</v>
      </c>
      <c r="D19" s="65">
        <v>45</v>
      </c>
      <c r="E19" s="67">
        <f t="shared" si="4"/>
        <v>9.49367088607595E-2</v>
      </c>
      <c r="F19" s="68">
        <f t="shared" si="1"/>
        <v>7</v>
      </c>
      <c r="G19" s="68">
        <v>9.5</v>
      </c>
      <c r="H19" s="65">
        <f>SUM(' 채점표'!B19,' 채점표'!E19,' 채점표'!H19,' 채점표'!K19,' 채점표'!N19)</f>
        <v>77</v>
      </c>
      <c r="I19" s="65">
        <f>SUM(' 채점표'!C19,' 채점표'!F19,' 채점표'!I19,' 채점표'!L19,' 채점표'!O19)</f>
        <v>76</v>
      </c>
      <c r="J19" s="65">
        <f>SUM(' 채점표'!D19,' 채점표'!G19,' 채점표'!J19,' 채점표'!M19,' 채점표'!P19)</f>
        <v>224</v>
      </c>
      <c r="K19" s="65">
        <f t="shared" si="2"/>
        <v>386.5</v>
      </c>
      <c r="L19" s="66">
        <f t="shared" si="3"/>
        <v>2</v>
      </c>
    </row>
    <row r="20" spans="1:12" ht="25.5" customHeight="1" thickBot="1">
      <c r="A20" s="14" t="s">
        <v>24</v>
      </c>
      <c r="B20" s="28">
        <v>1</v>
      </c>
      <c r="C20" s="24">
        <v>443</v>
      </c>
      <c r="D20" s="24">
        <v>47</v>
      </c>
      <c r="E20" s="53">
        <f t="shared" si="4"/>
        <v>0.10609480812641084</v>
      </c>
      <c r="F20" s="25">
        <f t="shared" si="1"/>
        <v>6</v>
      </c>
      <c r="G20" s="25">
        <v>10.6</v>
      </c>
      <c r="H20" s="24">
        <f>SUM(' 채점표'!B20,' 채점표'!E20,' 채점표'!H20,' 채점표'!K20,' 채점표'!N20)</f>
        <v>75</v>
      </c>
      <c r="I20" s="24">
        <f>SUM(' 채점표'!C20,' 채점표'!F20,' 채점표'!I20,' 채점표'!L20,' 채점표'!O20)</f>
        <v>77</v>
      </c>
      <c r="J20" s="24">
        <f>SUM(' 채점표'!D20,' 채점표'!G20,' 채점표'!J20,' 채점표'!M20,' 채점표'!P20)</f>
        <v>220</v>
      </c>
      <c r="K20" s="24">
        <f t="shared" si="2"/>
        <v>382.6</v>
      </c>
      <c r="L20" s="26">
        <f t="shared" si="3"/>
        <v>4</v>
      </c>
    </row>
    <row r="21" spans="1:12" ht="23.25" customHeight="1">
      <c r="D21">
        <f>SUM(D5:D20)</f>
        <v>600</v>
      </c>
    </row>
  </sheetData>
  <mergeCells count="9">
    <mergeCell ref="A1:L1"/>
    <mergeCell ref="J3:J4"/>
    <mergeCell ref="K3:K4"/>
    <mergeCell ref="L3:L4"/>
    <mergeCell ref="A3:A4"/>
    <mergeCell ref="B3:B4"/>
    <mergeCell ref="H3:H4"/>
    <mergeCell ref="I3:I4"/>
    <mergeCell ref="C3:G3"/>
  </mergeCells>
  <phoneticPr fontId="1" type="noConversion"/>
  <pageMargins left="0.9" right="0.15748031496062992" top="0.74803149606299213" bottom="0.35433070866141736" header="0.31496062992125984" footer="0.31496062992125984"/>
  <pageSetup paperSize="9" scale="9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P20"/>
  <sheetViews>
    <sheetView topLeftCell="A7" workbookViewId="0">
      <selection activeCell="N20" sqref="N20"/>
    </sheetView>
  </sheetViews>
  <sheetFormatPr defaultRowHeight="23.25" customHeight="1"/>
  <cols>
    <col min="1" max="1" width="10.125" style="55" customWidth="1"/>
    <col min="2" max="4" width="9.375" customWidth="1"/>
  </cols>
  <sheetData>
    <row r="1" spans="1:16" ht="23.25" customHeight="1">
      <c r="A1" s="30" t="s">
        <v>1</v>
      </c>
      <c r="B1" s="30"/>
      <c r="C1" s="30"/>
      <c r="D1" s="30"/>
      <c r="E1" s="30"/>
      <c r="F1" s="30"/>
      <c r="G1" s="30"/>
      <c r="H1" s="30"/>
      <c r="I1" s="30"/>
      <c r="J1" s="30"/>
    </row>
    <row r="2" spans="1:16" ht="12.75" customHeight="1" thickBot="1">
      <c r="A2" s="47"/>
      <c r="B2" s="47"/>
      <c r="C2" s="47"/>
      <c r="D2" s="47"/>
    </row>
    <row r="3" spans="1:16" ht="18.75" customHeight="1">
      <c r="A3" s="48" t="s">
        <v>33</v>
      </c>
      <c r="B3" s="42" t="s">
        <v>2</v>
      </c>
      <c r="C3" s="43"/>
      <c r="D3" s="43"/>
      <c r="E3" s="44" t="s">
        <v>25</v>
      </c>
      <c r="F3" s="45"/>
      <c r="G3" s="46"/>
      <c r="H3" s="42" t="s">
        <v>27</v>
      </c>
      <c r="I3" s="43"/>
      <c r="J3" s="43"/>
      <c r="K3" s="44" t="s">
        <v>26</v>
      </c>
      <c r="L3" s="45"/>
      <c r="M3" s="46"/>
      <c r="N3" s="42" t="s">
        <v>28</v>
      </c>
      <c r="O3" s="43"/>
      <c r="P3" s="43"/>
    </row>
    <row r="4" spans="1:16" ht="35.25" customHeight="1">
      <c r="A4" s="49"/>
      <c r="B4" s="7" t="s">
        <v>8</v>
      </c>
      <c r="C4" s="7" t="s">
        <v>9</v>
      </c>
      <c r="D4" s="8" t="s">
        <v>29</v>
      </c>
      <c r="E4" s="9" t="s">
        <v>30</v>
      </c>
      <c r="F4" s="10" t="s">
        <v>31</v>
      </c>
      <c r="G4" s="11" t="s">
        <v>32</v>
      </c>
      <c r="H4" s="7" t="s">
        <v>8</v>
      </c>
      <c r="I4" s="7" t="s">
        <v>9</v>
      </c>
      <c r="J4" s="8" t="s">
        <v>29</v>
      </c>
      <c r="K4" s="9" t="s">
        <v>30</v>
      </c>
      <c r="L4" s="10" t="s">
        <v>31</v>
      </c>
      <c r="M4" s="11" t="s">
        <v>32</v>
      </c>
      <c r="N4" s="7" t="s">
        <v>8</v>
      </c>
      <c r="O4" s="7" t="s">
        <v>9</v>
      </c>
      <c r="P4" s="8" t="s">
        <v>29</v>
      </c>
    </row>
    <row r="5" spans="1:16" ht="25.5" customHeight="1">
      <c r="A5" s="54">
        <v>10</v>
      </c>
      <c r="B5" s="21">
        <v>17</v>
      </c>
      <c r="C5" s="21">
        <v>18</v>
      </c>
      <c r="D5" s="57">
        <v>50</v>
      </c>
      <c r="E5" s="58">
        <v>18</v>
      </c>
      <c r="F5" s="59">
        <v>20</v>
      </c>
      <c r="G5" s="60">
        <v>49</v>
      </c>
      <c r="H5" s="22">
        <v>18</v>
      </c>
      <c r="I5" s="21">
        <v>17</v>
      </c>
      <c r="J5" s="57">
        <v>56</v>
      </c>
      <c r="K5" s="58">
        <v>18</v>
      </c>
      <c r="L5" s="59">
        <v>14</v>
      </c>
      <c r="M5" s="60">
        <v>40</v>
      </c>
      <c r="N5" s="5"/>
      <c r="O5" s="1"/>
      <c r="P5" s="1"/>
    </row>
    <row r="6" spans="1:16" ht="25.5" customHeight="1">
      <c r="A6" s="54">
        <v>12</v>
      </c>
      <c r="B6" s="21">
        <v>18</v>
      </c>
      <c r="C6" s="21">
        <v>17</v>
      </c>
      <c r="D6" s="57">
        <v>42</v>
      </c>
      <c r="E6" s="58">
        <v>17</v>
      </c>
      <c r="F6" s="59">
        <v>18</v>
      </c>
      <c r="G6" s="60">
        <v>55</v>
      </c>
      <c r="H6" s="22">
        <v>18</v>
      </c>
      <c r="I6" s="21">
        <v>18</v>
      </c>
      <c r="J6" s="57">
        <v>49</v>
      </c>
      <c r="K6" s="58">
        <v>19</v>
      </c>
      <c r="L6" s="59">
        <v>19</v>
      </c>
      <c r="M6" s="60">
        <v>58</v>
      </c>
      <c r="N6" s="5"/>
      <c r="O6" s="1"/>
      <c r="P6" s="1"/>
    </row>
    <row r="7" spans="1:16" ht="25.5" customHeight="1">
      <c r="A7" s="54">
        <v>9</v>
      </c>
      <c r="B7" s="21">
        <v>20</v>
      </c>
      <c r="C7" s="21">
        <v>19</v>
      </c>
      <c r="D7" s="57">
        <v>50</v>
      </c>
      <c r="E7" s="58">
        <v>19</v>
      </c>
      <c r="F7" s="59">
        <v>19</v>
      </c>
      <c r="G7" s="60">
        <v>56</v>
      </c>
      <c r="H7" s="22">
        <v>19</v>
      </c>
      <c r="I7" s="21">
        <v>19</v>
      </c>
      <c r="J7" s="57">
        <v>59</v>
      </c>
      <c r="K7" s="58">
        <v>18</v>
      </c>
      <c r="L7" s="59">
        <v>15</v>
      </c>
      <c r="M7" s="60">
        <v>48</v>
      </c>
      <c r="N7" s="5"/>
      <c r="O7" s="1"/>
      <c r="P7" s="1"/>
    </row>
    <row r="8" spans="1:16" ht="25.5" customHeight="1">
      <c r="A8" s="54">
        <v>8</v>
      </c>
      <c r="B8" s="21">
        <v>18</v>
      </c>
      <c r="C8" s="21">
        <v>16</v>
      </c>
      <c r="D8" s="57">
        <v>50</v>
      </c>
      <c r="E8" s="58">
        <v>18</v>
      </c>
      <c r="F8" s="59">
        <v>19</v>
      </c>
      <c r="G8" s="60">
        <v>58</v>
      </c>
      <c r="H8" s="22">
        <v>18</v>
      </c>
      <c r="I8" s="21">
        <v>19</v>
      </c>
      <c r="J8" s="57">
        <v>58</v>
      </c>
      <c r="K8" s="58">
        <v>20</v>
      </c>
      <c r="L8" s="59">
        <v>19</v>
      </c>
      <c r="M8" s="60">
        <v>54</v>
      </c>
      <c r="N8" s="5"/>
      <c r="O8" s="1"/>
      <c r="P8" s="1"/>
    </row>
    <row r="9" spans="1:16" ht="25.5" customHeight="1">
      <c r="A9" s="54">
        <v>4</v>
      </c>
      <c r="B9" s="21">
        <v>18</v>
      </c>
      <c r="C9" s="21">
        <v>14</v>
      </c>
      <c r="D9" s="57">
        <v>47</v>
      </c>
      <c r="E9" s="58">
        <v>18</v>
      </c>
      <c r="F9" s="59">
        <v>17</v>
      </c>
      <c r="G9" s="60">
        <v>57</v>
      </c>
      <c r="H9" s="22">
        <v>18</v>
      </c>
      <c r="I9" s="21">
        <v>19</v>
      </c>
      <c r="J9" s="57">
        <v>57</v>
      </c>
      <c r="K9" s="58">
        <v>18</v>
      </c>
      <c r="L9" s="59">
        <v>19</v>
      </c>
      <c r="M9" s="60">
        <v>49</v>
      </c>
      <c r="N9" s="5"/>
      <c r="O9" s="1"/>
      <c r="P9" s="1"/>
    </row>
    <row r="10" spans="1:16" ht="25.5" customHeight="1">
      <c r="A10" s="54">
        <v>14</v>
      </c>
      <c r="B10" s="21">
        <v>19</v>
      </c>
      <c r="C10" s="21">
        <v>19</v>
      </c>
      <c r="D10" s="57">
        <v>57</v>
      </c>
      <c r="E10" s="58">
        <v>20</v>
      </c>
      <c r="F10" s="59">
        <v>20</v>
      </c>
      <c r="G10" s="60">
        <v>54</v>
      </c>
      <c r="H10" s="22">
        <v>20</v>
      </c>
      <c r="I10" s="21">
        <v>20</v>
      </c>
      <c r="J10" s="57">
        <v>57</v>
      </c>
      <c r="K10" s="58">
        <v>19</v>
      </c>
      <c r="L10" s="59">
        <v>17</v>
      </c>
      <c r="M10" s="60">
        <v>49</v>
      </c>
      <c r="N10" s="5"/>
      <c r="O10" s="1"/>
      <c r="P10" s="1"/>
    </row>
    <row r="11" spans="1:16" ht="25.5" customHeight="1">
      <c r="A11" s="54">
        <v>5</v>
      </c>
      <c r="B11" s="21">
        <v>17</v>
      </c>
      <c r="C11" s="21">
        <v>16</v>
      </c>
      <c r="D11" s="57">
        <v>47</v>
      </c>
      <c r="E11" s="58">
        <v>19</v>
      </c>
      <c r="F11" s="59">
        <v>18</v>
      </c>
      <c r="G11" s="60">
        <v>58</v>
      </c>
      <c r="H11" s="22">
        <v>17</v>
      </c>
      <c r="I11" s="21">
        <v>19</v>
      </c>
      <c r="J11" s="57">
        <v>50</v>
      </c>
      <c r="K11" s="58">
        <v>19</v>
      </c>
      <c r="L11" s="59">
        <v>20</v>
      </c>
      <c r="M11" s="60">
        <v>57</v>
      </c>
      <c r="N11" s="5"/>
      <c r="O11" s="1"/>
      <c r="P11" s="1"/>
    </row>
    <row r="12" spans="1:16" ht="25.5" customHeight="1">
      <c r="A12" s="54">
        <v>7</v>
      </c>
      <c r="B12" s="21">
        <v>19</v>
      </c>
      <c r="C12" s="21">
        <v>19</v>
      </c>
      <c r="D12" s="57">
        <v>58</v>
      </c>
      <c r="E12" s="58">
        <v>19</v>
      </c>
      <c r="F12" s="59">
        <v>20</v>
      </c>
      <c r="G12" s="60">
        <v>51</v>
      </c>
      <c r="H12" s="22">
        <v>20</v>
      </c>
      <c r="I12" s="21">
        <v>20</v>
      </c>
      <c r="J12" s="57">
        <v>57</v>
      </c>
      <c r="K12" s="58">
        <v>19</v>
      </c>
      <c r="L12" s="59">
        <v>18</v>
      </c>
      <c r="M12" s="60">
        <v>46</v>
      </c>
      <c r="N12" s="5"/>
      <c r="O12" s="1"/>
      <c r="P12" s="1"/>
    </row>
    <row r="13" spans="1:16" ht="25.5" customHeight="1">
      <c r="A13" s="29">
        <v>15</v>
      </c>
      <c r="B13" s="21">
        <v>17</v>
      </c>
      <c r="C13" s="21">
        <v>14</v>
      </c>
      <c r="D13" s="57">
        <v>46</v>
      </c>
      <c r="E13" s="58">
        <v>18</v>
      </c>
      <c r="F13" s="59">
        <v>18</v>
      </c>
      <c r="G13" s="60">
        <v>57</v>
      </c>
      <c r="H13" s="22">
        <v>19</v>
      </c>
      <c r="I13" s="21">
        <v>18</v>
      </c>
      <c r="J13" s="57">
        <v>49</v>
      </c>
      <c r="K13" s="58">
        <v>19</v>
      </c>
      <c r="L13" s="59">
        <v>19</v>
      </c>
      <c r="M13" s="60">
        <v>57</v>
      </c>
      <c r="N13" s="5"/>
      <c r="O13" s="1"/>
      <c r="P13" s="1"/>
    </row>
    <row r="14" spans="1:16" ht="25.5" customHeight="1">
      <c r="A14" s="54">
        <v>11</v>
      </c>
      <c r="B14" s="21">
        <v>18</v>
      </c>
      <c r="C14" s="21">
        <v>19</v>
      </c>
      <c r="D14" s="57">
        <v>59</v>
      </c>
      <c r="E14" s="58">
        <v>19</v>
      </c>
      <c r="F14" s="59">
        <v>20</v>
      </c>
      <c r="G14" s="60">
        <v>56</v>
      </c>
      <c r="H14" s="22">
        <v>20</v>
      </c>
      <c r="I14" s="21">
        <v>19</v>
      </c>
      <c r="J14" s="57">
        <v>58</v>
      </c>
      <c r="K14" s="58">
        <v>18</v>
      </c>
      <c r="L14" s="59">
        <v>16</v>
      </c>
      <c r="M14" s="60">
        <v>50</v>
      </c>
      <c r="N14" s="5"/>
      <c r="O14" s="1"/>
      <c r="P14" s="1"/>
    </row>
    <row r="15" spans="1:16" ht="25.5" customHeight="1">
      <c r="A15" s="54">
        <v>16</v>
      </c>
      <c r="B15" s="21">
        <v>20</v>
      </c>
      <c r="C15" s="21">
        <v>20</v>
      </c>
      <c r="D15" s="57">
        <v>56</v>
      </c>
      <c r="E15" s="58">
        <v>19</v>
      </c>
      <c r="F15" s="59">
        <v>19</v>
      </c>
      <c r="G15" s="60">
        <v>58</v>
      </c>
      <c r="H15" s="22">
        <v>19</v>
      </c>
      <c r="I15" s="21">
        <v>18</v>
      </c>
      <c r="J15" s="57">
        <v>58</v>
      </c>
      <c r="K15" s="58">
        <v>18</v>
      </c>
      <c r="L15" s="59">
        <v>14</v>
      </c>
      <c r="M15" s="60">
        <v>45</v>
      </c>
      <c r="N15" s="5"/>
      <c r="O15" s="1"/>
      <c r="P15" s="1"/>
    </row>
    <row r="16" spans="1:16" ht="25.5" customHeight="1">
      <c r="A16" s="54">
        <v>3</v>
      </c>
      <c r="B16" s="21">
        <v>19</v>
      </c>
      <c r="C16" s="21">
        <v>20</v>
      </c>
      <c r="D16" s="57">
        <v>54</v>
      </c>
      <c r="E16" s="58">
        <v>20</v>
      </c>
      <c r="F16" s="59">
        <v>20</v>
      </c>
      <c r="G16" s="60">
        <v>58</v>
      </c>
      <c r="H16" s="22">
        <v>19</v>
      </c>
      <c r="I16" s="21">
        <v>19</v>
      </c>
      <c r="J16" s="57">
        <v>59</v>
      </c>
      <c r="K16" s="58">
        <v>18</v>
      </c>
      <c r="L16" s="59">
        <v>13</v>
      </c>
      <c r="M16" s="60">
        <v>45</v>
      </c>
      <c r="N16" s="5"/>
      <c r="O16" s="1"/>
      <c r="P16" s="1"/>
    </row>
    <row r="17" spans="1:16" ht="25.5" customHeight="1">
      <c r="A17" s="54">
        <v>2</v>
      </c>
      <c r="B17" s="21">
        <v>18</v>
      </c>
      <c r="C17" s="21">
        <v>19</v>
      </c>
      <c r="D17" s="57">
        <v>57</v>
      </c>
      <c r="E17" s="58">
        <v>19</v>
      </c>
      <c r="F17" s="59">
        <v>20</v>
      </c>
      <c r="G17" s="60">
        <v>50</v>
      </c>
      <c r="H17" s="22">
        <v>18</v>
      </c>
      <c r="I17" s="21">
        <v>18</v>
      </c>
      <c r="J17" s="57">
        <v>56</v>
      </c>
      <c r="K17" s="58">
        <v>17</v>
      </c>
      <c r="L17" s="59">
        <v>14</v>
      </c>
      <c r="M17" s="60">
        <v>43</v>
      </c>
      <c r="N17" s="5"/>
      <c r="O17" s="1"/>
      <c r="P17" s="1"/>
    </row>
    <row r="18" spans="1:16" ht="25.5" customHeight="1">
      <c r="A18" s="54">
        <v>6</v>
      </c>
      <c r="B18" s="21">
        <v>18</v>
      </c>
      <c r="C18" s="21">
        <v>18</v>
      </c>
      <c r="D18" s="57">
        <v>48</v>
      </c>
      <c r="E18" s="58">
        <v>19</v>
      </c>
      <c r="F18" s="59">
        <v>18</v>
      </c>
      <c r="G18" s="60">
        <v>59</v>
      </c>
      <c r="H18" s="22">
        <v>19</v>
      </c>
      <c r="I18" s="21">
        <v>20</v>
      </c>
      <c r="J18" s="57">
        <v>54</v>
      </c>
      <c r="K18" s="58">
        <v>20</v>
      </c>
      <c r="L18" s="59">
        <v>19</v>
      </c>
      <c r="M18" s="60">
        <v>60</v>
      </c>
      <c r="N18" s="5"/>
      <c r="O18" s="1"/>
      <c r="P18" s="1"/>
    </row>
    <row r="19" spans="1:16" ht="25.5" customHeight="1">
      <c r="A19" s="54">
        <v>13</v>
      </c>
      <c r="B19" s="21">
        <v>19</v>
      </c>
      <c r="C19" s="21">
        <v>19</v>
      </c>
      <c r="D19" s="57">
        <v>59</v>
      </c>
      <c r="E19" s="58">
        <v>20</v>
      </c>
      <c r="F19" s="59">
        <v>20</v>
      </c>
      <c r="G19" s="60">
        <v>57</v>
      </c>
      <c r="H19" s="22">
        <v>20</v>
      </c>
      <c r="I19" s="21">
        <v>20</v>
      </c>
      <c r="J19" s="57">
        <v>59</v>
      </c>
      <c r="K19" s="58">
        <v>18</v>
      </c>
      <c r="L19" s="59">
        <v>17</v>
      </c>
      <c r="M19" s="60">
        <v>49</v>
      </c>
      <c r="N19" s="5"/>
      <c r="O19" s="1"/>
      <c r="P19" s="1"/>
    </row>
    <row r="20" spans="1:16" ht="25.5" customHeight="1" thickBot="1">
      <c r="A20" s="28">
        <v>1</v>
      </c>
      <c r="B20" s="24">
        <v>19</v>
      </c>
      <c r="C20" s="24">
        <v>19</v>
      </c>
      <c r="D20" s="61">
        <v>58</v>
      </c>
      <c r="E20" s="62">
        <v>19</v>
      </c>
      <c r="F20" s="63">
        <v>20</v>
      </c>
      <c r="G20" s="64">
        <v>56</v>
      </c>
      <c r="H20" s="25">
        <v>19</v>
      </c>
      <c r="I20" s="24">
        <v>20</v>
      </c>
      <c r="J20" s="61">
        <v>58</v>
      </c>
      <c r="K20" s="62">
        <v>18</v>
      </c>
      <c r="L20" s="63">
        <v>18</v>
      </c>
      <c r="M20" s="64">
        <v>48</v>
      </c>
      <c r="N20" s="6"/>
      <c r="O20" s="2"/>
      <c r="P20" s="2"/>
    </row>
  </sheetData>
  <mergeCells count="8">
    <mergeCell ref="N3:P3"/>
    <mergeCell ref="A1:J1"/>
    <mergeCell ref="B3:D3"/>
    <mergeCell ref="E3:G3"/>
    <mergeCell ref="H3:J3"/>
    <mergeCell ref="K3:M3"/>
    <mergeCell ref="A2:D2"/>
    <mergeCell ref="A3:A4"/>
  </mergeCells>
  <phoneticPr fontId="1" type="noConversion"/>
  <pageMargins left="0.47244094488188981" right="0.55118110236220474" top="1.07" bottom="0.43307086614173229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종합</vt:lpstr>
      <vt:lpstr> 채점표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2008-11-21T23:09:26Z</cp:lastPrinted>
  <dcterms:created xsi:type="dcterms:W3CDTF">2008-11-16T12:19:54Z</dcterms:created>
  <dcterms:modified xsi:type="dcterms:W3CDTF">2008-11-23T12:29:48Z</dcterms:modified>
</cp:coreProperties>
</file>